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ФУД\2026\"/>
    </mc:Choice>
  </mc:AlternateContent>
  <xr:revisionPtr revIDLastSave="0" documentId="13_ncr:1_{BA5C1F5D-3895-4A23-8910-D344BDA3DC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4" i="1" l="1"/>
  <c r="J194" i="1"/>
  <c r="I194" i="1"/>
  <c r="H194" i="1"/>
  <c r="G194" i="1"/>
  <c r="F194" i="1"/>
  <c r="L184" i="1"/>
  <c r="J184" i="1"/>
  <c r="I184" i="1"/>
  <c r="I195" i="1" s="1"/>
  <c r="H184" i="1"/>
  <c r="H195" i="1" s="1"/>
  <c r="G184" i="1"/>
  <c r="F184" i="1"/>
  <c r="J175" i="1"/>
  <c r="I175" i="1"/>
  <c r="H175" i="1"/>
  <c r="G175" i="1"/>
  <c r="F175" i="1"/>
  <c r="L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I157" i="1" s="1"/>
  <c r="H146" i="1"/>
  <c r="H157" i="1" s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I119" i="1" s="1"/>
  <c r="H108" i="1"/>
  <c r="H119" i="1" s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I81" i="1" s="1"/>
  <c r="H70" i="1"/>
  <c r="H81" i="1" s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I43" i="1" s="1"/>
  <c r="H32" i="1"/>
  <c r="H43" i="1" s="1"/>
  <c r="G32" i="1"/>
  <c r="F32" i="1"/>
  <c r="L23" i="1"/>
  <c r="J23" i="1"/>
  <c r="I23" i="1"/>
  <c r="H23" i="1"/>
  <c r="G23" i="1"/>
  <c r="F23" i="1"/>
  <c r="L13" i="1"/>
  <c r="J13" i="1"/>
  <c r="I13" i="1"/>
  <c r="H13" i="1"/>
  <c r="G13" i="1"/>
  <c r="F13" i="1"/>
  <c r="F24" i="1" l="1"/>
  <c r="J43" i="1"/>
  <c r="F62" i="1"/>
  <c r="J81" i="1"/>
  <c r="F100" i="1"/>
  <c r="J119" i="1"/>
  <c r="F138" i="1"/>
  <c r="J157" i="1"/>
  <c r="F176" i="1"/>
  <c r="J195" i="1"/>
  <c r="G24" i="1"/>
  <c r="L43" i="1"/>
  <c r="L196" i="1" s="1"/>
  <c r="G62" i="1"/>
  <c r="L81" i="1"/>
  <c r="G100" i="1"/>
  <c r="L119" i="1"/>
  <c r="G138" i="1"/>
  <c r="L157" i="1"/>
  <c r="G176" i="1"/>
  <c r="L195" i="1"/>
  <c r="H24" i="1"/>
  <c r="H62" i="1"/>
  <c r="H100" i="1"/>
  <c r="H138" i="1"/>
  <c r="H176" i="1"/>
  <c r="I24" i="1"/>
  <c r="I62" i="1"/>
  <c r="I100" i="1"/>
  <c r="I138" i="1"/>
  <c r="I176" i="1"/>
  <c r="J24" i="1"/>
  <c r="F43" i="1"/>
  <c r="J62" i="1"/>
  <c r="F81" i="1"/>
  <c r="J100" i="1"/>
  <c r="F119" i="1"/>
  <c r="J138" i="1"/>
  <c r="F157" i="1"/>
  <c r="J176" i="1"/>
  <c r="F195" i="1"/>
  <c r="L24" i="1"/>
  <c r="G43" i="1"/>
  <c r="L62" i="1"/>
  <c r="G81" i="1"/>
  <c r="L100" i="1"/>
  <c r="G119" i="1"/>
  <c r="L138" i="1"/>
  <c r="G157" i="1"/>
  <c r="L176" i="1"/>
  <c r="G195" i="1"/>
  <c r="A109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J196" i="1" l="1"/>
  <c r="H196" i="1"/>
  <c r="G196" i="1"/>
  <c r="I196" i="1"/>
  <c r="F196" i="1"/>
</calcChain>
</file>

<file path=xl/sharedStrings.xml><?xml version="1.0" encoding="utf-8"?>
<sst xmlns="http://schemas.openxmlformats.org/spreadsheetml/2006/main" count="437" uniqueCount="102">
  <si>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</si>
  <si>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</si>
  <si>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</si>
  <si>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</si>
  <si>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</si>
  <si>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</si>
  <si>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</si>
  <si>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</si>
  <si>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</si>
  <si>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</si>
  <si>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</si>
  <si>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</si>
  <si>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</si>
  <si>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</si>
  <si>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</si>
  <si>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</si>
  <si>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</si>
  <si>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</si>
  <si>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</si>
  <si>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</si>
  <si>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</si>
  <si>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</si>
  <si>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</si>
  <si>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</si>
  <si>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</si>
  <si>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</si>
  <si>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</si>
  <si>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</si>
  <si>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</si>
  <si>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</si>
  <si>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</si>
  <si>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</si>
  <si>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</si>
  <si>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</si>
  <si>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</si>
  <si>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</si>
  <si>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</si>
  <si>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</si>
  <si>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</si>
  <si>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</si>
  <si>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</si>
  <si>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</si>
  <si>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</si>
  <si>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</si>
  <si>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 xml:space="preserve"> </t>
  </si>
  <si>
    <t>ДП00334</t>
  </si>
  <si>
    <t>Хлеб пшеничный витаминизированный</t>
  </si>
  <si>
    <t>ДП00005</t>
  </si>
  <si>
    <t>Щи из св.кап.со смет</t>
  </si>
  <si>
    <t>ДП00417</t>
  </si>
  <si>
    <t>Плов из птицы (филе)</t>
  </si>
  <si>
    <t>ДП00194</t>
  </si>
  <si>
    <t>Хлеб ржано-пшеничный</t>
  </si>
  <si>
    <t>ДП00004</t>
  </si>
  <si>
    <t>Каша рисовая молочная вязкая</t>
  </si>
  <si>
    <t>ДП00101</t>
  </si>
  <si>
    <t>Детское питание</t>
  </si>
  <si>
    <t>Яблоки</t>
  </si>
  <si>
    <t>ДП00340</t>
  </si>
  <si>
    <t>Рассольник ленин.со смет.</t>
  </si>
  <si>
    <t>ДП00418</t>
  </si>
  <si>
    <t>Жаркое по-домашнему с филе кур</t>
  </si>
  <si>
    <t>ДП00043</t>
  </si>
  <si>
    <t>Каша гречневая вязкая</t>
  </si>
  <si>
    <t>ДП74000</t>
  </si>
  <si>
    <t>Куриное филе, тушеное с овощами</t>
  </si>
  <si>
    <t>ДП0170*</t>
  </si>
  <si>
    <t>Борщ с капус. и карт.со смет.</t>
  </si>
  <si>
    <t>ДП00419</t>
  </si>
  <si>
    <t>Гуляш (филе птицы)</t>
  </si>
  <si>
    <t>ДП380**</t>
  </si>
  <si>
    <t>Каша молочная "Дружба"</t>
  </si>
  <si>
    <t>ДП00082</t>
  </si>
  <si>
    <t>дет. питание</t>
  </si>
  <si>
    <t>Яйцо отварное</t>
  </si>
  <si>
    <t>ДП00341</t>
  </si>
  <si>
    <t>Суп картофельный с бобовыми</t>
  </si>
  <si>
    <t>ДП0277А</t>
  </si>
  <si>
    <t>Котлета "Мясные" с соусом</t>
  </si>
  <si>
    <t>СМС0010</t>
  </si>
  <si>
    <t>Суп из овощей со смет.</t>
  </si>
  <si>
    <t>ДП00420</t>
  </si>
  <si>
    <t>Рыба туш с овощ(филе минтая)</t>
  </si>
  <si>
    <t>ДП0220а</t>
  </si>
  <si>
    <t>Картофельное пюре</t>
  </si>
  <si>
    <t>ДП00067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</si>
  <si>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</si>
  <si>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</si>
  <si>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</si>
  <si>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</si>
  <si>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</si>
  <si>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ДП017*</t>
  </si>
  <si>
    <t>Плов из говядины</t>
  </si>
  <si>
    <t>ДПП0019</t>
  </si>
  <si>
    <t>Йогурт питьевой</t>
  </si>
  <si>
    <t>ДП00059</t>
  </si>
  <si>
    <t>Суп картофел.с крупой рисовой</t>
  </si>
  <si>
    <t>ДП0286А</t>
  </si>
  <si>
    <t>Каша рисовая рассыпчатая</t>
  </si>
  <si>
    <t>ДП0105А</t>
  </si>
  <si>
    <t>Суп картофел.с макаронными изделиями</t>
  </si>
  <si>
    <t>ДП0288а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</si>
</sst>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right" vertical="top" wrapText="1"/>
      <protection locked="0"/>
    </xf>
    <xf numFmtId="0" fontId="11" fillId="4" borderId="15" xfId="0" applyFont="1" applyFill="1" applyBorder="1" applyAlignment="1" applyProtection="1">
      <alignment horizontal="left" vertical="top" wrapText="1"/>
      <protection locked="0"/>
    </xf>
    <xf numFmtId="0" fontId="1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right" vertical="top" wrapText="1"/>
      <protection locked="0"/>
    </xf>
    <xf numFmtId="0" fontId="11" fillId="4" borderId="17" xfId="0" applyFont="1" applyFill="1" applyBorder="1" applyAlignment="1" applyProtection="1">
      <alignment horizontal="left" vertical="top" wrapText="1"/>
      <protection locked="0"/>
    </xf>
    <xf numFmtId="0" fontId="11" fillId="4" borderId="2" xfId="0" applyNumberFormat="1" applyFont="1" applyFill="1" applyBorder="1" applyAlignment="1" applyProtection="1">
      <alignment horizontal="right" vertical="top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1" fontId="11" fillId="2" borderId="2" xfId="0" applyNumberFormat="1" applyFont="1" applyFill="1" applyBorder="1" applyProtection="1">
      <protection locked="0"/>
    </xf>
    <xf numFmtId="1" fontId="11" fillId="2" borderId="23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left"/>
      <protection locked="0"/>
    </xf>
    <xf numFmtId="0" fontId="11" fillId="2" borderId="25" xfId="0" applyNumberFormat="1" applyFont="1" applyFill="1" applyBorder="1" applyAlignment="1" applyProtection="1">
      <alignment horizontal="right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right" vertical="top" wrapText="1"/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26" xfId="0" applyFont="1" applyFill="1" applyBorder="1" applyAlignment="1" applyProtection="1">
      <alignment horizontal="right" vertical="top" wrapText="1"/>
      <protection locked="0"/>
    </xf>
    <xf numFmtId="0" fontId="11" fillId="2" borderId="27" xfId="0" applyFont="1" applyFill="1" applyBorder="1" applyAlignment="1" applyProtection="1">
      <alignment horizontal="left"/>
      <protection locked="0"/>
    </xf>
    <xf numFmtId="0" fontId="11" fillId="2" borderId="28" xfId="0" applyNumberFormat="1" applyFont="1" applyFill="1" applyBorder="1" applyAlignment="1" applyProtection="1">
      <alignment horizontal="right" vertical="top" wrapText="1"/>
      <protection locked="0"/>
    </xf>
    <xf numFmtId="0" fontId="11" fillId="4" borderId="24" xfId="0" applyFont="1" applyFill="1" applyBorder="1" applyAlignment="1" applyProtection="1">
      <alignment horizontal="left" vertical="top" wrapText="1"/>
      <protection locked="0"/>
    </xf>
    <xf numFmtId="0" fontId="11" fillId="4" borderId="25" xfId="0" applyNumberFormat="1" applyFont="1" applyFill="1" applyBorder="1" applyAlignment="1" applyProtection="1">
      <alignment horizontal="right" vertical="top" wrapText="1"/>
      <protection locked="0"/>
    </xf>
    <xf numFmtId="1" fontId="11" fillId="2" borderId="1" xfId="0" applyNumberFormat="1" applyFont="1" applyFill="1" applyBorder="1" applyProtection="1">
      <protection locked="0"/>
    </xf>
    <xf numFmtId="1" fontId="11" fillId="2" borderId="26" xfId="0" applyNumberFormat="1" applyFont="1" applyFill="1" applyBorder="1" applyProtection="1">
      <protection locked="0"/>
    </xf>
    <xf numFmtId="0" fontId="11" fillId="2" borderId="27" xfId="0" applyFont="1" applyFill="1" applyBorder="1" applyProtection="1">
      <protection locked="0"/>
    </xf>
    <xf numFmtId="0" fontId="11" fillId="2" borderId="28" xfId="0" applyNumberFormat="1" applyFont="1" applyFill="1" applyBorder="1" applyAlignment="1" applyProtection="1">
      <alignment horizontal="right"/>
      <protection locked="0"/>
    </xf>
    <xf numFmtId="0" fontId="11" fillId="2" borderId="24" xfId="0" applyFont="1" applyFill="1" applyBorder="1" applyProtection="1">
      <protection locked="0"/>
    </xf>
    <xf numFmtId="0" fontId="11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11" fillId="2" borderId="25" xfId="0" applyNumberFormat="1" applyFont="1" applyFill="1" applyBorder="1" applyAlignment="1" applyProtection="1">
      <alignment horizontal="right"/>
      <protection locked="0"/>
    </xf>
    <xf numFmtId="0" fontId="11" fillId="4" borderId="26" xfId="0" applyFont="1" applyFill="1" applyBorder="1" applyAlignment="1" applyProtection="1">
      <alignment horizontal="right" vertical="top" wrapText="1"/>
      <protection locked="0"/>
    </xf>
    <xf numFmtId="2" fontId="11" fillId="2" borderId="28" xfId="0" applyNumberFormat="1" applyFont="1" applyFill="1" applyBorder="1" applyAlignment="1" applyProtection="1">
      <alignment horizontal="right"/>
      <protection locked="0"/>
    </xf>
    <xf numFmtId="0" fontId="11" fillId="4" borderId="2" xfId="0" applyFont="1" applyFill="1" applyBorder="1" applyProtection="1">
      <protection locked="0"/>
    </xf>
    <xf numFmtId="1" fontId="11" fillId="2" borderId="2" xfId="0" applyNumberFormat="1" applyFont="1" applyFill="1" applyBorder="1" applyAlignment="1" applyProtection="1">
      <alignment horizontal="right"/>
      <protection locked="0"/>
    </xf>
    <xf numFmtId="0" fontId="11" fillId="4" borderId="23" xfId="0" applyFont="1" applyFill="1" applyBorder="1" applyAlignment="1" applyProtection="1">
      <alignment horizontal="right" vertical="top" wrapText="1"/>
      <protection locked="0"/>
    </xf>
    <xf numFmtId="0" fontId="11" fillId="4" borderId="25" xfId="0" applyFont="1" applyFill="1" applyBorder="1" applyAlignment="1" applyProtection="1">
      <alignment horizontal="right" vertical="top" wrapText="1"/>
      <protection locked="0"/>
    </xf>
    <xf numFmtId="0" fontId="11" fillId="2" borderId="25" xfId="0" applyNumberFormat="1" applyFont="1" applyFill="1" applyBorder="1" applyProtection="1">
      <protection locked="0"/>
    </xf>
    <xf numFmtId="1" fontId="11" fillId="2" borderId="2" xfId="0" applyNumberFormat="1" applyFont="1" applyFill="1" applyBorder="1" applyAlignment="1" applyProtection="1">
      <protection locked="0"/>
    </xf>
    <xf numFmtId="1" fontId="11" fillId="2" borderId="1" xfId="0" applyNumberFormat="1" applyFont="1" applyFill="1" applyBorder="1" applyAlignment="1" applyProtection="1">
      <protection locked="0"/>
    </xf>
    <xf numFmtId="1" fontId="11" fillId="2" borderId="23" xfId="0" applyNumberFormat="1" applyFont="1" applyFill="1" applyBorder="1" applyAlignment="1" applyProtection="1"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right" vertical="top" wrapText="1"/>
      <protection locked="0"/>
    </xf>
    <xf numFmtId="0" fontId="11" fillId="2" borderId="24" xfId="0" applyFont="1" applyFill="1" applyBorder="1" applyAlignment="1" applyProtection="1">
      <alignment horizontal="left" vertical="top" wrapText="1"/>
      <protection locked="0"/>
    </xf>
    <xf numFmtId="0" fontId="11" fillId="2" borderId="25" xfId="0" applyNumberFormat="1" applyFont="1" applyFill="1" applyBorder="1" applyAlignment="1" applyProtection="1">
      <alignment horizontal="right" vertical="top" wrapText="1"/>
      <protection locked="0"/>
    </xf>
    <xf numFmtId="0" fontId="11" fillId="4" borderId="24" xfId="0" applyFont="1" applyFill="1" applyBorder="1" applyAlignment="1" applyProtection="1">
      <alignment vertical="top" wrapText="1"/>
      <protection locked="0"/>
    </xf>
    <xf numFmtId="0" fontId="11" fillId="4" borderId="25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4" xfId="0" applyFont="1" applyFill="1" applyBorder="1" applyAlignment="1" applyProtection="1">
      <protection locked="0"/>
    </xf>
    <xf numFmtId="1" fontId="11" fillId="2" borderId="23" xfId="0" applyNumberFormat="1" applyFont="1" applyFill="1" applyBorder="1" applyAlignment="1" applyProtection="1">
      <alignment horizontal="right"/>
      <protection locked="0"/>
    </xf>
    <xf numFmtId="0" fontId="11" fillId="2" borderId="19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vertical="top" wrapText="1"/>
      <protection locked="0"/>
    </xf>
    <xf numFmtId="0" fontId="11" fillId="2" borderId="25" xfId="0" applyFont="1" applyFill="1" applyBorder="1" applyAlignment="1" applyProtection="1">
      <alignment horizontal="center" vertical="top" wrapText="1"/>
      <protection locked="0"/>
    </xf>
    <xf numFmtId="0" fontId="11" fillId="4" borderId="25" xfId="0" applyFont="1" applyFill="1" applyBorder="1" applyAlignment="1" applyProtection="1">
      <alignment horizontal="center" vertical="top" wrapText="1"/>
      <protection locked="0"/>
    </xf>
    <xf numFmtId="0" fontId="11" fillId="2" borderId="4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11" fillId="2" borderId="23" xfId="0" applyFont="1" applyFill="1" applyBorder="1" applyAlignment="1" applyProtection="1">
      <alignment horizontal="right" vertical="top" wrapText="1"/>
      <protection locked="0"/>
    </xf>
    <xf numFmtId="0" fontId="11" fillId="4" borderId="27" xfId="0" applyFont="1" applyFill="1" applyBorder="1" applyAlignment="1" applyProtection="1">
      <alignment horizontal="center" vertical="top" wrapText="1"/>
      <protection locked="0"/>
    </xf>
    <xf numFmtId="0" fontId="11" fillId="2" borderId="28" xfId="0" applyNumberFormat="1" applyFont="1" applyFill="1" applyBorder="1" applyProtection="1">
      <protection locked="0"/>
    </xf>
    <xf numFmtId="1" fontId="11" fillId="2" borderId="26" xfId="0" applyNumberFormat="1" applyFont="1" applyFill="1" applyBorder="1" applyAlignment="1" applyProtection="1">
      <alignment horizontal="right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75" zoomScaleNormal="75" workbookViewId="0">
      <pane xSplit="4" ySplit="5" topLeftCell="E42" activePane="bottomRight" state="frozen"/>
      <selection pane="topRight" activeCell="E1" sqref="E1"/>
      <selection pane="bottomLeft" activeCell="A6" sqref="A6"/>
      <selection pane="bottomRight" activeCell="D192" sqref="D19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4"/>
      <c r="D1" s="115"/>
      <c r="E1" s="115"/>
      <c r="F1" s="12" t="s">
        <v>16</v>
      </c>
      <c r="G1" s="2" t="s">
        <v>17</v>
      </c>
      <c r="H1" s="116"/>
      <c r="I1" s="116"/>
      <c r="J1" s="116"/>
      <c r="K1" s="116"/>
    </row>
    <row r="2" spans="1:12" ht="18" x14ac:dyDescent="0.2">
      <c r="A2" s="35" t="s">
        <v>6</v>
      </c>
      <c r="C2" s="2"/>
      <c r="G2" s="2" t="s">
        <v>18</v>
      </c>
      <c r="H2" s="116"/>
      <c r="I2" s="116"/>
      <c r="J2" s="116"/>
      <c r="K2" s="11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/>
      <c r="I3" s="45"/>
      <c r="J3" s="46">
        <v>2026</v>
      </c>
      <c r="K3" s="47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160</v>
      </c>
      <c r="G6" s="49">
        <v>6</v>
      </c>
      <c r="H6" s="49">
        <v>5</v>
      </c>
      <c r="I6" s="49">
        <v>36</v>
      </c>
      <c r="J6" s="49">
        <v>205</v>
      </c>
      <c r="K6" s="50" t="s">
        <v>40</v>
      </c>
      <c r="L6" s="51">
        <v>15.65</v>
      </c>
    </row>
    <row r="7" spans="1:12" ht="15" x14ac:dyDescent="0.25">
      <c r="A7" s="23"/>
      <c r="B7" s="15"/>
      <c r="C7" s="11"/>
      <c r="D7" s="52" t="s">
        <v>21</v>
      </c>
      <c r="E7" s="53" t="s">
        <v>41</v>
      </c>
      <c r="F7" s="54">
        <v>100</v>
      </c>
      <c r="G7" s="54">
        <v>8</v>
      </c>
      <c r="H7" s="54">
        <v>11</v>
      </c>
      <c r="I7" s="54">
        <v>5</v>
      </c>
      <c r="J7" s="54">
        <v>144</v>
      </c>
      <c r="K7" s="55" t="s">
        <v>42</v>
      </c>
      <c r="L7" s="56">
        <v>54.09</v>
      </c>
    </row>
    <row r="8" spans="1:12" ht="15" x14ac:dyDescent="0.25">
      <c r="A8" s="23"/>
      <c r="B8" s="15"/>
      <c r="C8" s="11"/>
      <c r="D8" s="7" t="s">
        <v>22</v>
      </c>
      <c r="E8" s="53" t="s">
        <v>43</v>
      </c>
      <c r="F8" s="54">
        <v>200</v>
      </c>
      <c r="G8" s="54" t="s">
        <v>44</v>
      </c>
      <c r="H8" s="54" t="s">
        <v>44</v>
      </c>
      <c r="I8" s="54">
        <v>9</v>
      </c>
      <c r="J8" s="54">
        <v>36</v>
      </c>
      <c r="K8" s="55" t="s">
        <v>45</v>
      </c>
      <c r="L8" s="56">
        <v>3.82</v>
      </c>
    </row>
    <row r="9" spans="1:12" ht="15" x14ac:dyDescent="0.25">
      <c r="A9" s="23"/>
      <c r="B9" s="15"/>
      <c r="C9" s="11"/>
      <c r="D9" s="7" t="s">
        <v>23</v>
      </c>
      <c r="E9" s="53" t="s">
        <v>46</v>
      </c>
      <c r="F9" s="54">
        <v>50</v>
      </c>
      <c r="G9" s="54">
        <v>3</v>
      </c>
      <c r="H9" s="54">
        <v>1</v>
      </c>
      <c r="I9" s="54">
        <v>22</v>
      </c>
      <c r="J9" s="54">
        <v>109</v>
      </c>
      <c r="K9" s="55" t="s">
        <v>47</v>
      </c>
      <c r="L9" s="56">
        <v>10.91</v>
      </c>
    </row>
    <row r="10" spans="1:12" ht="15" x14ac:dyDescent="0.2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SUM(F6:F9)</f>
        <v>510</v>
      </c>
      <c r="G13" s="19">
        <f>SUM(G6:G11)</f>
        <v>17</v>
      </c>
      <c r="H13" s="19">
        <f>SUM(H6:H10)</f>
        <v>17</v>
      </c>
      <c r="I13" s="19">
        <f>SUM(I6:I10)</f>
        <v>72</v>
      </c>
      <c r="J13" s="19">
        <f>SUM(J6:J10)</f>
        <v>494</v>
      </c>
      <c r="K13" s="25"/>
      <c r="L13" s="19">
        <f>SUM(L6:L10)</f>
        <v>84.47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57" t="s">
        <v>48</v>
      </c>
      <c r="F15" s="58">
        <v>225</v>
      </c>
      <c r="G15" s="58">
        <v>3</v>
      </c>
      <c r="H15" s="58">
        <v>4</v>
      </c>
      <c r="I15" s="58">
        <v>7</v>
      </c>
      <c r="J15" s="59">
        <v>116</v>
      </c>
      <c r="K15" s="60" t="s">
        <v>49</v>
      </c>
      <c r="L15" s="61">
        <v>17.07</v>
      </c>
    </row>
    <row r="16" spans="1:12" ht="15" x14ac:dyDescent="0.25">
      <c r="A16" s="23"/>
      <c r="B16" s="15"/>
      <c r="C16" s="11"/>
      <c r="D16" s="7" t="s">
        <v>28</v>
      </c>
      <c r="E16" s="57" t="s">
        <v>50</v>
      </c>
      <c r="F16" s="58">
        <v>215</v>
      </c>
      <c r="G16" s="58">
        <v>18</v>
      </c>
      <c r="H16" s="58">
        <v>19</v>
      </c>
      <c r="I16" s="58">
        <v>63</v>
      </c>
      <c r="J16" s="59">
        <v>437</v>
      </c>
      <c r="K16" s="60" t="s">
        <v>51</v>
      </c>
      <c r="L16" s="61">
        <v>60.54</v>
      </c>
    </row>
    <row r="17" spans="1:12" ht="15" x14ac:dyDescent="0.2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31</v>
      </c>
      <c r="E19" s="57" t="s">
        <v>46</v>
      </c>
      <c r="F19" s="58">
        <v>20</v>
      </c>
      <c r="G19" s="58">
        <v>1</v>
      </c>
      <c r="H19" s="58">
        <v>1</v>
      </c>
      <c r="I19" s="58">
        <v>9</v>
      </c>
      <c r="J19" s="59">
        <v>43</v>
      </c>
      <c r="K19" s="60" t="s">
        <v>47</v>
      </c>
      <c r="L19" s="61">
        <v>6.34</v>
      </c>
    </row>
    <row r="20" spans="1:12" ht="15" x14ac:dyDescent="0.25">
      <c r="A20" s="23"/>
      <c r="B20" s="15"/>
      <c r="C20" s="11"/>
      <c r="D20" s="7" t="s">
        <v>32</v>
      </c>
      <c r="E20" s="57" t="s">
        <v>52</v>
      </c>
      <c r="F20" s="58">
        <v>40</v>
      </c>
      <c r="G20" s="58">
        <v>1</v>
      </c>
      <c r="H20" s="58">
        <v>1</v>
      </c>
      <c r="I20" s="58">
        <v>7</v>
      </c>
      <c r="J20" s="59">
        <v>38</v>
      </c>
      <c r="K20" s="60" t="s">
        <v>53</v>
      </c>
      <c r="L20" s="61">
        <v>6.02</v>
      </c>
    </row>
    <row r="21" spans="1:12" ht="15" x14ac:dyDescent="0.25">
      <c r="A21" s="23"/>
      <c r="B21" s="15"/>
      <c r="C21" s="11"/>
      <c r="D21" s="6" t="s">
        <v>22</v>
      </c>
      <c r="E21" s="57" t="s">
        <v>43</v>
      </c>
      <c r="F21" s="58">
        <v>200</v>
      </c>
      <c r="G21" s="58" t="s">
        <v>44</v>
      </c>
      <c r="H21" s="58" t="s">
        <v>44</v>
      </c>
      <c r="I21" s="58">
        <v>9</v>
      </c>
      <c r="J21" s="59">
        <v>36</v>
      </c>
      <c r="K21" s="60" t="s">
        <v>45</v>
      </c>
      <c r="L21" s="61">
        <v>2.67</v>
      </c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10">
        <f>SUM(F15:F21)</f>
        <v>700</v>
      </c>
      <c r="G23" s="110">
        <f>SUM(G15:G20)</f>
        <v>23</v>
      </c>
      <c r="H23" s="110">
        <f>SUM(H15:H20)</f>
        <v>25</v>
      </c>
      <c r="I23" s="110">
        <f>SUM(I15:I21)</f>
        <v>95</v>
      </c>
      <c r="J23" s="110">
        <f>SUM(J15:J21)</f>
        <v>670</v>
      </c>
      <c r="K23" s="25"/>
      <c r="L23" s="19">
        <f>SUM(L15:L21)</f>
        <v>92.64</v>
      </c>
    </row>
    <row r="24" spans="1:12" ht="15.75" thickBot="1" x14ac:dyDescent="0.25">
      <c r="A24" s="29">
        <f>A6</f>
        <v>1</v>
      </c>
      <c r="B24" s="30">
        <f>B6</f>
        <v>1</v>
      </c>
      <c r="C24" s="117" t="s">
        <v>4</v>
      </c>
      <c r="D24" s="118"/>
      <c r="E24" s="31"/>
      <c r="F24" s="111">
        <f>F13+F23</f>
        <v>1210</v>
      </c>
      <c r="G24" s="111">
        <f>SUM(G13+G23)</f>
        <v>40</v>
      </c>
      <c r="H24" s="111">
        <f>SUM(H13+H23)</f>
        <v>42</v>
      </c>
      <c r="I24" s="111">
        <f>SUM(I13+I23)</f>
        <v>167</v>
      </c>
      <c r="J24" s="111">
        <f>SUM(J13+J23)</f>
        <v>1164</v>
      </c>
      <c r="K24" s="32"/>
      <c r="L24" s="32">
        <f>SUM(L13+L23)</f>
        <v>177.11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62" t="s">
        <v>54</v>
      </c>
      <c r="F25" s="63">
        <v>180</v>
      </c>
      <c r="G25" s="63">
        <v>12</v>
      </c>
      <c r="H25" s="64">
        <v>14</v>
      </c>
      <c r="I25" s="64">
        <v>33</v>
      </c>
      <c r="J25" s="65">
        <v>270</v>
      </c>
      <c r="K25" s="66" t="s">
        <v>55</v>
      </c>
      <c r="L25" s="67">
        <v>38.39</v>
      </c>
    </row>
    <row r="26" spans="1:12" ht="15" x14ac:dyDescent="0.2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 x14ac:dyDescent="0.25">
      <c r="A27" s="14"/>
      <c r="B27" s="15"/>
      <c r="C27" s="11"/>
      <c r="D27" s="7" t="s">
        <v>22</v>
      </c>
      <c r="E27" s="53" t="s">
        <v>43</v>
      </c>
      <c r="F27" s="54">
        <v>200</v>
      </c>
      <c r="G27" s="54" t="s">
        <v>44</v>
      </c>
      <c r="H27" s="54"/>
      <c r="I27" s="54">
        <v>9</v>
      </c>
      <c r="J27" s="54">
        <v>36</v>
      </c>
      <c r="K27" s="68" t="s">
        <v>45</v>
      </c>
      <c r="L27" s="69">
        <v>3.71</v>
      </c>
    </row>
    <row r="28" spans="1:12" ht="15" x14ac:dyDescent="0.25">
      <c r="A28" s="14"/>
      <c r="B28" s="15"/>
      <c r="C28" s="11"/>
      <c r="D28" s="7" t="s">
        <v>23</v>
      </c>
      <c r="E28" s="53" t="s">
        <v>46</v>
      </c>
      <c r="F28" s="54">
        <v>50</v>
      </c>
      <c r="G28" s="54">
        <v>3</v>
      </c>
      <c r="H28" s="54">
        <v>1</v>
      </c>
      <c r="I28" s="54">
        <v>22</v>
      </c>
      <c r="J28" s="54">
        <v>109</v>
      </c>
      <c r="K28" s="68" t="s">
        <v>47</v>
      </c>
      <c r="L28" s="69">
        <v>8.83</v>
      </c>
    </row>
    <row r="29" spans="1:12" ht="15" x14ac:dyDescent="0.2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4"/>
      <c r="B30" s="15"/>
      <c r="C30" s="11"/>
      <c r="D30" s="52" t="s">
        <v>56</v>
      </c>
      <c r="E30" s="53" t="s">
        <v>57</v>
      </c>
      <c r="F30" s="54">
        <v>120</v>
      </c>
      <c r="G30" s="54">
        <v>1</v>
      </c>
      <c r="H30" s="54">
        <v>1</v>
      </c>
      <c r="I30" s="54">
        <v>12</v>
      </c>
      <c r="J30" s="54">
        <v>56</v>
      </c>
      <c r="K30" s="68" t="s">
        <v>58</v>
      </c>
      <c r="L30" s="69">
        <v>33.54</v>
      </c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SUM(F25:F30)</f>
        <v>550</v>
      </c>
      <c r="G32" s="19">
        <f>SUM(G25:G30)</f>
        <v>16</v>
      </c>
      <c r="H32" s="110">
        <f>SUM(H25:H30)</f>
        <v>16</v>
      </c>
      <c r="I32" s="110">
        <f>SUM(I25:I31)</f>
        <v>76</v>
      </c>
      <c r="J32" s="19">
        <f>SUM(J25:J30)</f>
        <v>471</v>
      </c>
      <c r="K32" s="25"/>
      <c r="L32" s="19">
        <f>SUM(L25:L30)</f>
        <v>84.47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27</v>
      </c>
      <c r="E34" s="57" t="s">
        <v>59</v>
      </c>
      <c r="F34" s="58">
        <v>225</v>
      </c>
      <c r="G34" s="58">
        <v>4</v>
      </c>
      <c r="H34" s="58">
        <v>4</v>
      </c>
      <c r="I34" s="58">
        <v>42</v>
      </c>
      <c r="J34" s="59">
        <v>160</v>
      </c>
      <c r="K34" s="60" t="s">
        <v>60</v>
      </c>
      <c r="L34" s="61">
        <v>22.82</v>
      </c>
    </row>
    <row r="35" spans="1:12" ht="15" x14ac:dyDescent="0.25">
      <c r="A35" s="14"/>
      <c r="B35" s="15"/>
      <c r="C35" s="11"/>
      <c r="D35" s="7" t="s">
        <v>28</v>
      </c>
      <c r="E35" s="57" t="s">
        <v>61</v>
      </c>
      <c r="F35" s="58">
        <v>215</v>
      </c>
      <c r="G35" s="58">
        <v>15</v>
      </c>
      <c r="H35" s="58">
        <v>16</v>
      </c>
      <c r="I35" s="58">
        <v>29</v>
      </c>
      <c r="J35" s="59">
        <v>394</v>
      </c>
      <c r="K35" s="60" t="s">
        <v>62</v>
      </c>
      <c r="L35" s="61">
        <v>53.78</v>
      </c>
    </row>
    <row r="36" spans="1:12" ht="15" x14ac:dyDescent="0.2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31</v>
      </c>
      <c r="E38" s="57" t="s">
        <v>46</v>
      </c>
      <c r="F38" s="58">
        <v>20</v>
      </c>
      <c r="G38" s="58">
        <v>1</v>
      </c>
      <c r="H38" s="58">
        <v>1</v>
      </c>
      <c r="I38" s="58">
        <v>9</v>
      </c>
      <c r="J38" s="59">
        <v>43</v>
      </c>
      <c r="K38" s="60" t="s">
        <v>47</v>
      </c>
      <c r="L38" s="61">
        <v>6.31</v>
      </c>
    </row>
    <row r="39" spans="1:12" ht="15" x14ac:dyDescent="0.25">
      <c r="A39" s="14"/>
      <c r="B39" s="15"/>
      <c r="C39" s="11"/>
      <c r="D39" s="7" t="s">
        <v>32</v>
      </c>
      <c r="E39" s="57" t="s">
        <v>52</v>
      </c>
      <c r="F39" s="58">
        <v>40</v>
      </c>
      <c r="G39" s="58">
        <v>1</v>
      </c>
      <c r="H39" s="58">
        <v>1</v>
      </c>
      <c r="I39" s="58">
        <v>7</v>
      </c>
      <c r="J39" s="59">
        <v>38</v>
      </c>
      <c r="K39" s="60" t="s">
        <v>53</v>
      </c>
      <c r="L39" s="61">
        <v>6.02</v>
      </c>
    </row>
    <row r="40" spans="1:12" ht="15" x14ac:dyDescent="0.25">
      <c r="A40" s="14"/>
      <c r="B40" s="15"/>
      <c r="C40" s="11"/>
      <c r="D40" s="6" t="s">
        <v>22</v>
      </c>
      <c r="E40" s="57" t="s">
        <v>43</v>
      </c>
      <c r="F40" s="58">
        <v>200</v>
      </c>
      <c r="G40" s="58" t="s">
        <v>44</v>
      </c>
      <c r="H40" s="58" t="s">
        <v>44</v>
      </c>
      <c r="I40" s="58">
        <v>9</v>
      </c>
      <c r="J40" s="59">
        <v>36</v>
      </c>
      <c r="K40" s="60" t="s">
        <v>45</v>
      </c>
      <c r="L40" s="61">
        <v>3.71</v>
      </c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10">
        <f>SUM(F34:F40)</f>
        <v>700</v>
      </c>
      <c r="G42" s="110">
        <f>SUM(G34:G40)</f>
        <v>21</v>
      </c>
      <c r="H42" s="110">
        <f>SUM(H34:H40)</f>
        <v>22</v>
      </c>
      <c r="I42" s="110">
        <f>SUM(I34:I40)</f>
        <v>96</v>
      </c>
      <c r="J42" s="110">
        <f>SUM(J34:J40)</f>
        <v>671</v>
      </c>
      <c r="K42" s="25"/>
      <c r="L42" s="19">
        <f>SUM(L34:L40)</f>
        <v>92.639999999999986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17" t="s">
        <v>4</v>
      </c>
      <c r="D43" s="118"/>
      <c r="E43" s="31"/>
      <c r="F43" s="111">
        <f>F32+F42</f>
        <v>1250</v>
      </c>
      <c r="G43" s="111">
        <f>G32+G42</f>
        <v>37</v>
      </c>
      <c r="H43" s="111">
        <f>H32+H42</f>
        <v>38</v>
      </c>
      <c r="I43" s="111">
        <f>I32+I42</f>
        <v>172</v>
      </c>
      <c r="J43" s="111">
        <f>J32+J42</f>
        <v>1142</v>
      </c>
      <c r="K43" s="32"/>
      <c r="L43" s="32">
        <f>L32+L42</f>
        <v>177.10999999999999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62" t="s">
        <v>63</v>
      </c>
      <c r="F44" s="70">
        <v>160</v>
      </c>
      <c r="G44" s="70">
        <v>3</v>
      </c>
      <c r="H44" s="70">
        <v>4</v>
      </c>
      <c r="I44" s="70">
        <v>38</v>
      </c>
      <c r="J44" s="71">
        <v>150</v>
      </c>
      <c r="K44" s="72" t="s">
        <v>64</v>
      </c>
      <c r="L44" s="73">
        <v>9.82</v>
      </c>
    </row>
    <row r="45" spans="1:12" ht="15" x14ac:dyDescent="0.25">
      <c r="A45" s="23"/>
      <c r="B45" s="15"/>
      <c r="C45" s="11"/>
      <c r="D45" s="52" t="s">
        <v>21</v>
      </c>
      <c r="E45" s="57" t="s">
        <v>65</v>
      </c>
      <c r="F45" s="58">
        <v>90</v>
      </c>
      <c r="G45" s="58">
        <v>12</v>
      </c>
      <c r="H45" s="58">
        <v>13</v>
      </c>
      <c r="I45" s="58">
        <v>3</v>
      </c>
      <c r="J45" s="58">
        <v>274</v>
      </c>
      <c r="K45" s="74" t="s">
        <v>66</v>
      </c>
      <c r="L45" s="61">
        <v>63.39</v>
      </c>
    </row>
    <row r="46" spans="1:12" ht="15" x14ac:dyDescent="0.25">
      <c r="A46" s="23"/>
      <c r="B46" s="15"/>
      <c r="C46" s="11"/>
      <c r="D46" s="7" t="s">
        <v>22</v>
      </c>
      <c r="E46" s="53" t="s">
        <v>43</v>
      </c>
      <c r="F46" s="54">
        <v>200</v>
      </c>
      <c r="G46" s="54" t="s">
        <v>44</v>
      </c>
      <c r="H46" s="54" t="s">
        <v>44</v>
      </c>
      <c r="I46" s="54">
        <v>9</v>
      </c>
      <c r="J46" s="54">
        <v>36</v>
      </c>
      <c r="K46" s="75" t="s">
        <v>45</v>
      </c>
      <c r="L46" s="61">
        <v>2.92</v>
      </c>
    </row>
    <row r="47" spans="1:12" ht="15" x14ac:dyDescent="0.25">
      <c r="A47" s="23"/>
      <c r="B47" s="15"/>
      <c r="C47" s="11"/>
      <c r="D47" s="7" t="s">
        <v>23</v>
      </c>
      <c r="E47" s="53" t="s">
        <v>46</v>
      </c>
      <c r="F47" s="54">
        <v>50</v>
      </c>
      <c r="G47" s="54">
        <v>3</v>
      </c>
      <c r="H47" s="54">
        <v>1</v>
      </c>
      <c r="I47" s="54">
        <v>22</v>
      </c>
      <c r="J47" s="54">
        <v>109</v>
      </c>
      <c r="K47" s="75" t="s">
        <v>47</v>
      </c>
      <c r="L47" s="61">
        <v>8.34</v>
      </c>
    </row>
    <row r="48" spans="1:12" ht="15" x14ac:dyDescent="0.2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10">
        <f>SUM(F44:F47)</f>
        <v>500</v>
      </c>
      <c r="G51" s="110">
        <f>SUM(G44:G47)</f>
        <v>18</v>
      </c>
      <c r="H51" s="110">
        <f>SUM(H44:H47)</f>
        <v>18</v>
      </c>
      <c r="I51" s="110">
        <f>SUM(I44:I47)</f>
        <v>72</v>
      </c>
      <c r="J51" s="110">
        <f>SUM(J44:J48)</f>
        <v>569</v>
      </c>
      <c r="K51" s="25"/>
      <c r="L51" s="19">
        <f>SUM(L44:L47)</f>
        <v>84.470000000000013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76" t="s">
        <v>67</v>
      </c>
      <c r="F53" s="77">
        <v>200</v>
      </c>
      <c r="G53" s="77">
        <v>4</v>
      </c>
      <c r="H53" s="77">
        <v>6</v>
      </c>
      <c r="I53" s="77">
        <v>23</v>
      </c>
      <c r="J53" s="78">
        <v>111</v>
      </c>
      <c r="K53" s="79" t="s">
        <v>68</v>
      </c>
      <c r="L53" s="80">
        <v>23.75</v>
      </c>
    </row>
    <row r="54" spans="1:12" ht="15" x14ac:dyDescent="0.25">
      <c r="A54" s="23"/>
      <c r="B54" s="15"/>
      <c r="C54" s="11"/>
      <c r="D54" s="7" t="s">
        <v>28</v>
      </c>
      <c r="E54" s="76" t="s">
        <v>69</v>
      </c>
      <c r="F54" s="77">
        <v>90</v>
      </c>
      <c r="G54" s="77">
        <v>14</v>
      </c>
      <c r="H54" s="77">
        <v>13</v>
      </c>
      <c r="I54" s="77">
        <v>3</v>
      </c>
      <c r="J54" s="78">
        <v>288</v>
      </c>
      <c r="K54" s="79" t="s">
        <v>70</v>
      </c>
      <c r="L54" s="80">
        <v>41.08</v>
      </c>
    </row>
    <row r="55" spans="1:12" ht="15" x14ac:dyDescent="0.25">
      <c r="A55" s="23"/>
      <c r="B55" s="15"/>
      <c r="C55" s="11"/>
      <c r="D55" s="7" t="s">
        <v>29</v>
      </c>
      <c r="E55" s="76" t="s">
        <v>39</v>
      </c>
      <c r="F55" s="77">
        <v>150</v>
      </c>
      <c r="G55" s="77">
        <v>5</v>
      </c>
      <c r="H55" s="77">
        <v>5</v>
      </c>
      <c r="I55" s="77">
        <v>55</v>
      </c>
      <c r="J55" s="78">
        <v>187</v>
      </c>
      <c r="K55" s="79" t="s">
        <v>40</v>
      </c>
      <c r="L55" s="80">
        <v>12.34</v>
      </c>
    </row>
    <row r="56" spans="1:12" ht="15" x14ac:dyDescent="0.2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31</v>
      </c>
      <c r="E57" s="76" t="s">
        <v>46</v>
      </c>
      <c r="F57" s="77">
        <v>20</v>
      </c>
      <c r="G57" s="77">
        <v>1</v>
      </c>
      <c r="H57" s="77">
        <v>1</v>
      </c>
      <c r="I57" s="77">
        <v>9</v>
      </c>
      <c r="J57" s="78">
        <v>43</v>
      </c>
      <c r="K57" s="79" t="s">
        <v>47</v>
      </c>
      <c r="L57" s="80">
        <v>4.3</v>
      </c>
    </row>
    <row r="58" spans="1:12" ht="15" x14ac:dyDescent="0.25">
      <c r="A58" s="23"/>
      <c r="B58" s="15"/>
      <c r="C58" s="11"/>
      <c r="D58" s="7" t="s">
        <v>32</v>
      </c>
      <c r="E58" s="76" t="s">
        <v>52</v>
      </c>
      <c r="F58" s="77">
        <v>40</v>
      </c>
      <c r="G58" s="77">
        <v>1</v>
      </c>
      <c r="H58" s="77">
        <v>1</v>
      </c>
      <c r="I58" s="77">
        <v>7</v>
      </c>
      <c r="J58" s="78">
        <v>38</v>
      </c>
      <c r="K58" s="79" t="s">
        <v>53</v>
      </c>
      <c r="L58" s="80">
        <v>8.16</v>
      </c>
    </row>
    <row r="59" spans="1:12" ht="15" x14ac:dyDescent="0.25">
      <c r="A59" s="23"/>
      <c r="B59" s="15"/>
      <c r="C59" s="11"/>
      <c r="D59" s="6" t="s">
        <v>22</v>
      </c>
      <c r="E59" s="76" t="s">
        <v>43</v>
      </c>
      <c r="F59" s="77">
        <v>200</v>
      </c>
      <c r="G59" s="77" t="s">
        <v>44</v>
      </c>
      <c r="H59" s="77" t="s">
        <v>44</v>
      </c>
      <c r="I59" s="77">
        <v>9</v>
      </c>
      <c r="J59" s="78">
        <v>36</v>
      </c>
      <c r="K59" s="79" t="s">
        <v>45</v>
      </c>
      <c r="L59" s="80">
        <v>3.01</v>
      </c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10">
        <f>SUM(F53:F59)</f>
        <v>700</v>
      </c>
      <c r="G61" s="110">
        <f>SUM(G53:G59)</f>
        <v>25</v>
      </c>
      <c r="H61" s="110">
        <f>SUM(H53:H59)</f>
        <v>26</v>
      </c>
      <c r="I61" s="110">
        <f>SUM(I53:I59)</f>
        <v>106</v>
      </c>
      <c r="J61" s="110">
        <f>SUM(J53:J59)</f>
        <v>703</v>
      </c>
      <c r="K61" s="25"/>
      <c r="L61" s="112">
        <f>SUM(L53:L59)</f>
        <v>92.64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17" t="s">
        <v>4</v>
      </c>
      <c r="D62" s="118"/>
      <c r="E62" s="31"/>
      <c r="F62" s="111">
        <f>F51+F61</f>
        <v>1200</v>
      </c>
      <c r="G62" s="111">
        <f>G51+G61</f>
        <v>43</v>
      </c>
      <c r="H62" s="111">
        <f>H51+H61</f>
        <v>44</v>
      </c>
      <c r="I62" s="111">
        <f>I51+I61</f>
        <v>178</v>
      </c>
      <c r="J62" s="111">
        <f>J51+J61</f>
        <v>1272</v>
      </c>
      <c r="K62" s="32"/>
      <c r="L62" s="113">
        <f>L51+L61</f>
        <v>177.11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2" t="s">
        <v>71</v>
      </c>
      <c r="F63" s="64">
        <v>200</v>
      </c>
      <c r="G63" s="64">
        <v>6</v>
      </c>
      <c r="H63" s="64">
        <v>9</v>
      </c>
      <c r="I63" s="64">
        <v>34</v>
      </c>
      <c r="J63" s="81">
        <v>260</v>
      </c>
      <c r="K63" s="66" t="s">
        <v>72</v>
      </c>
      <c r="L63" s="82">
        <v>37.909999999999997</v>
      </c>
    </row>
    <row r="64" spans="1:12" ht="15" x14ac:dyDescent="0.2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 x14ac:dyDescent="0.25">
      <c r="A65" s="23"/>
      <c r="B65" s="15"/>
      <c r="C65" s="11"/>
      <c r="D65" s="7" t="s">
        <v>22</v>
      </c>
      <c r="E65" s="53" t="s">
        <v>43</v>
      </c>
      <c r="F65" s="54">
        <v>200</v>
      </c>
      <c r="G65" s="54" t="s">
        <v>44</v>
      </c>
      <c r="H65" s="54" t="s">
        <v>44</v>
      </c>
      <c r="I65" s="54">
        <v>9</v>
      </c>
      <c r="J65" s="54">
        <v>36</v>
      </c>
      <c r="K65" s="68" t="s">
        <v>45</v>
      </c>
      <c r="L65" s="61">
        <v>3.27</v>
      </c>
    </row>
    <row r="66" spans="1:12" ht="15" x14ac:dyDescent="0.25">
      <c r="A66" s="23"/>
      <c r="B66" s="15"/>
      <c r="C66" s="11"/>
      <c r="D66" s="7" t="s">
        <v>23</v>
      </c>
      <c r="E66" s="53" t="s">
        <v>46</v>
      </c>
      <c r="F66" s="54">
        <v>50</v>
      </c>
      <c r="G66" s="54">
        <v>3</v>
      </c>
      <c r="H66" s="54">
        <v>1</v>
      </c>
      <c r="I66" s="54">
        <v>22</v>
      </c>
      <c r="J66" s="54">
        <v>109</v>
      </c>
      <c r="K66" s="68" t="s">
        <v>47</v>
      </c>
      <c r="L66" s="61">
        <v>7.79</v>
      </c>
    </row>
    <row r="67" spans="1:12" ht="15" x14ac:dyDescent="0.25">
      <c r="A67" s="23"/>
      <c r="B67" s="15"/>
      <c r="C67" s="11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83" t="s">
        <v>73</v>
      </c>
      <c r="E68" s="57" t="s">
        <v>74</v>
      </c>
      <c r="F68" s="84">
        <v>53</v>
      </c>
      <c r="G68" s="84">
        <v>6</v>
      </c>
      <c r="H68" s="84">
        <v>5</v>
      </c>
      <c r="I68" s="84" t="s">
        <v>44</v>
      </c>
      <c r="J68" s="85">
        <v>65</v>
      </c>
      <c r="K68" s="60" t="s">
        <v>75</v>
      </c>
      <c r="L68" s="86">
        <v>35.5</v>
      </c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10">
        <f>SUM(F63:F68)</f>
        <v>503</v>
      </c>
      <c r="G70" s="110">
        <f>SUM(G63:G68)</f>
        <v>15</v>
      </c>
      <c r="H70" s="110">
        <f>SUM(H63:H68)</f>
        <v>15</v>
      </c>
      <c r="I70" s="110">
        <f>SUM(I63:I68)</f>
        <v>65</v>
      </c>
      <c r="J70" s="19">
        <f>SUM(J63:J68)</f>
        <v>470</v>
      </c>
      <c r="K70" s="25"/>
      <c r="L70" s="112">
        <f>SUM(L63:L68)</f>
        <v>84.47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27</v>
      </c>
      <c r="E72" s="76" t="s">
        <v>76</v>
      </c>
      <c r="F72" s="77">
        <v>200</v>
      </c>
      <c r="G72" s="77">
        <v>10</v>
      </c>
      <c r="H72" s="77">
        <v>7</v>
      </c>
      <c r="I72" s="77">
        <v>36</v>
      </c>
      <c r="J72" s="78">
        <v>269</v>
      </c>
      <c r="K72" s="79" t="s">
        <v>77</v>
      </c>
      <c r="L72" s="61">
        <v>24.19</v>
      </c>
    </row>
    <row r="73" spans="1:12" ht="15" x14ac:dyDescent="0.25">
      <c r="A73" s="23"/>
      <c r="B73" s="15"/>
      <c r="C73" s="11"/>
      <c r="D73" s="7" t="s">
        <v>28</v>
      </c>
      <c r="E73" s="76" t="s">
        <v>41</v>
      </c>
      <c r="F73" s="54">
        <v>100</v>
      </c>
      <c r="G73" s="54">
        <v>8</v>
      </c>
      <c r="H73" s="54">
        <v>11</v>
      </c>
      <c r="I73" s="54">
        <v>5</v>
      </c>
      <c r="J73" s="85">
        <v>144</v>
      </c>
      <c r="K73" s="75" t="s">
        <v>42</v>
      </c>
      <c r="L73" s="61">
        <v>43.48</v>
      </c>
    </row>
    <row r="74" spans="1:12" ht="15" x14ac:dyDescent="0.25">
      <c r="A74" s="23"/>
      <c r="B74" s="15"/>
      <c r="C74" s="11"/>
      <c r="D74" s="7" t="s">
        <v>29</v>
      </c>
      <c r="E74" s="76" t="s">
        <v>63</v>
      </c>
      <c r="F74" s="77">
        <v>150</v>
      </c>
      <c r="G74" s="77">
        <v>3</v>
      </c>
      <c r="H74" s="77">
        <v>5</v>
      </c>
      <c r="I74" s="77">
        <v>29</v>
      </c>
      <c r="J74" s="78">
        <v>140</v>
      </c>
      <c r="K74" s="79" t="s">
        <v>64</v>
      </c>
      <c r="L74" s="61">
        <v>9.18</v>
      </c>
    </row>
    <row r="75" spans="1:12" ht="15" x14ac:dyDescent="0.2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31</v>
      </c>
      <c r="E76" s="57" t="s">
        <v>46</v>
      </c>
      <c r="F76" s="58">
        <v>20</v>
      </c>
      <c r="G76" s="58">
        <v>1</v>
      </c>
      <c r="H76" s="58">
        <v>1</v>
      </c>
      <c r="I76" s="58">
        <v>9</v>
      </c>
      <c r="J76" s="59">
        <v>43</v>
      </c>
      <c r="K76" s="74" t="s">
        <v>47</v>
      </c>
      <c r="L76" s="87">
        <v>4.3899999999999997</v>
      </c>
    </row>
    <row r="77" spans="1:12" ht="15" x14ac:dyDescent="0.25">
      <c r="A77" s="23"/>
      <c r="B77" s="15"/>
      <c r="C77" s="11"/>
      <c r="D77" s="7" t="s">
        <v>32</v>
      </c>
      <c r="E77" s="57" t="s">
        <v>52</v>
      </c>
      <c r="F77" s="58">
        <v>40</v>
      </c>
      <c r="G77" s="58">
        <v>1</v>
      </c>
      <c r="H77" s="58">
        <v>1</v>
      </c>
      <c r="I77" s="58">
        <v>7</v>
      </c>
      <c r="J77" s="59">
        <v>38</v>
      </c>
      <c r="K77" s="74" t="s">
        <v>53</v>
      </c>
      <c r="L77" s="87">
        <v>8.33</v>
      </c>
    </row>
    <row r="78" spans="1:12" ht="15" x14ac:dyDescent="0.25">
      <c r="A78" s="23"/>
      <c r="B78" s="15"/>
      <c r="C78" s="11"/>
      <c r="D78" s="6" t="s">
        <v>22</v>
      </c>
      <c r="E78" s="57" t="s">
        <v>43</v>
      </c>
      <c r="F78" s="58">
        <v>200</v>
      </c>
      <c r="G78" s="58" t="s">
        <v>44</v>
      </c>
      <c r="H78" s="58" t="s">
        <v>44</v>
      </c>
      <c r="I78" s="58">
        <v>9</v>
      </c>
      <c r="J78" s="59">
        <v>36</v>
      </c>
      <c r="K78" s="74" t="s">
        <v>45</v>
      </c>
      <c r="L78" s="80">
        <v>3.07</v>
      </c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10">
        <f>SUM(F72:F78)</f>
        <v>710</v>
      </c>
      <c r="G80" s="110">
        <f>SUM(G72:G77)</f>
        <v>23</v>
      </c>
      <c r="H80" s="110">
        <f>SUM(H72:H77)</f>
        <v>25</v>
      </c>
      <c r="I80" s="110">
        <f>SUM(I72:I79)</f>
        <v>95</v>
      </c>
      <c r="J80" s="110">
        <f>SUM(J72:J78)</f>
        <v>670</v>
      </c>
      <c r="K80" s="25"/>
      <c r="L80" s="19">
        <f>SUM(L72:L78)</f>
        <v>92.639999999999986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17" t="s">
        <v>4</v>
      </c>
      <c r="D81" s="118"/>
      <c r="E81" s="31"/>
      <c r="F81" s="111">
        <f>F70+F80</f>
        <v>1213</v>
      </c>
      <c r="G81" s="111">
        <f>G70+G80</f>
        <v>38</v>
      </c>
      <c r="H81" s="111">
        <f>H70+H80</f>
        <v>40</v>
      </c>
      <c r="I81" s="111">
        <f>I70+I80</f>
        <v>160</v>
      </c>
      <c r="J81" s="111">
        <f>J70+J80</f>
        <v>1140</v>
      </c>
      <c r="K81" s="32"/>
      <c r="L81" s="113">
        <f>L70+L80</f>
        <v>177.10999999999999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7" t="s">
        <v>39</v>
      </c>
      <c r="F82" s="88">
        <v>150</v>
      </c>
      <c r="G82" s="88">
        <v>5</v>
      </c>
      <c r="H82" s="88">
        <v>5</v>
      </c>
      <c r="I82" s="89">
        <v>51</v>
      </c>
      <c r="J82" s="90">
        <v>187</v>
      </c>
      <c r="K82" s="74" t="s">
        <v>40</v>
      </c>
      <c r="L82" s="73">
        <v>13.72</v>
      </c>
    </row>
    <row r="83" spans="1:12" ht="15" x14ac:dyDescent="0.25">
      <c r="A83" s="23"/>
      <c r="B83" s="15"/>
      <c r="C83" s="11"/>
      <c r="D83" s="52" t="s">
        <v>21</v>
      </c>
      <c r="E83" s="57" t="s">
        <v>78</v>
      </c>
      <c r="F83" s="88">
        <v>100</v>
      </c>
      <c r="G83" s="88">
        <v>10</v>
      </c>
      <c r="H83" s="88">
        <v>13</v>
      </c>
      <c r="I83" s="88">
        <v>1</v>
      </c>
      <c r="J83" s="90">
        <v>189</v>
      </c>
      <c r="K83" s="74" t="s">
        <v>79</v>
      </c>
      <c r="L83" s="61">
        <v>57.83</v>
      </c>
    </row>
    <row r="84" spans="1:12" ht="15" x14ac:dyDescent="0.25">
      <c r="A84" s="23"/>
      <c r="B84" s="15"/>
      <c r="C84" s="11"/>
      <c r="D84" s="7" t="s">
        <v>22</v>
      </c>
      <c r="E84" s="53" t="s">
        <v>43</v>
      </c>
      <c r="F84" s="53">
        <v>200</v>
      </c>
      <c r="G84" s="53" t="s">
        <v>44</v>
      </c>
      <c r="H84" s="53" t="s">
        <v>44</v>
      </c>
      <c r="I84" s="53">
        <v>9</v>
      </c>
      <c r="J84" s="53">
        <v>36</v>
      </c>
      <c r="K84" s="75" t="s">
        <v>45</v>
      </c>
      <c r="L84" s="61">
        <v>3.35</v>
      </c>
    </row>
    <row r="85" spans="1:12" ht="15" x14ac:dyDescent="0.25">
      <c r="A85" s="23"/>
      <c r="B85" s="15"/>
      <c r="C85" s="11"/>
      <c r="D85" s="7" t="s">
        <v>23</v>
      </c>
      <c r="E85" s="53" t="s">
        <v>46</v>
      </c>
      <c r="F85" s="53">
        <v>50</v>
      </c>
      <c r="G85" s="53">
        <v>3</v>
      </c>
      <c r="H85" s="53">
        <v>1</v>
      </c>
      <c r="I85" s="53">
        <v>22</v>
      </c>
      <c r="J85" s="53">
        <v>109</v>
      </c>
      <c r="K85" s="75" t="s">
        <v>47</v>
      </c>
      <c r="L85" s="61">
        <v>9.57</v>
      </c>
    </row>
    <row r="86" spans="1:12" ht="15" x14ac:dyDescent="0.2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10">
        <f>SUM(F82:F85)</f>
        <v>500</v>
      </c>
      <c r="G89" s="110">
        <f>SUM(G82:G86)</f>
        <v>18</v>
      </c>
      <c r="H89" s="110">
        <f>SUM(H82:H86)</f>
        <v>19</v>
      </c>
      <c r="I89" s="110">
        <f>SUM(I82:I86)</f>
        <v>83</v>
      </c>
      <c r="J89" s="110">
        <f>SUM(J82:J85)</f>
        <v>521</v>
      </c>
      <c r="K89" s="25"/>
      <c r="L89" s="19">
        <f>SUM(L82:L86)</f>
        <v>84.47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76" t="s">
        <v>80</v>
      </c>
      <c r="F91" s="77">
        <v>200</v>
      </c>
      <c r="G91" s="77">
        <v>2</v>
      </c>
      <c r="H91" s="77">
        <v>4</v>
      </c>
      <c r="I91" s="77">
        <v>9</v>
      </c>
      <c r="J91" s="78">
        <v>70</v>
      </c>
      <c r="K91" s="79" t="s">
        <v>81</v>
      </c>
      <c r="L91" s="61">
        <v>21.39</v>
      </c>
    </row>
    <row r="92" spans="1:12" ht="15" x14ac:dyDescent="0.25">
      <c r="A92" s="23"/>
      <c r="B92" s="15"/>
      <c r="C92" s="11"/>
      <c r="D92" s="7" t="s">
        <v>28</v>
      </c>
      <c r="E92" s="76" t="s">
        <v>82</v>
      </c>
      <c r="F92" s="77">
        <v>90</v>
      </c>
      <c r="G92" s="77">
        <v>17</v>
      </c>
      <c r="H92" s="77">
        <v>16</v>
      </c>
      <c r="I92" s="77">
        <v>42</v>
      </c>
      <c r="J92" s="78">
        <v>363</v>
      </c>
      <c r="K92" s="79" t="s">
        <v>83</v>
      </c>
      <c r="L92" s="61">
        <v>29.59</v>
      </c>
    </row>
    <row r="93" spans="1:12" ht="15" x14ac:dyDescent="0.25">
      <c r="A93" s="23"/>
      <c r="B93" s="15"/>
      <c r="C93" s="11"/>
      <c r="D93" s="7" t="s">
        <v>29</v>
      </c>
      <c r="E93" s="76" t="s">
        <v>84</v>
      </c>
      <c r="F93" s="77">
        <v>150</v>
      </c>
      <c r="G93" s="77">
        <v>3</v>
      </c>
      <c r="H93" s="77">
        <v>4</v>
      </c>
      <c r="I93" s="77">
        <v>20</v>
      </c>
      <c r="J93" s="78">
        <v>132</v>
      </c>
      <c r="K93" s="79" t="s">
        <v>85</v>
      </c>
      <c r="L93" s="61">
        <v>27.22</v>
      </c>
    </row>
    <row r="94" spans="1:12" ht="15" x14ac:dyDescent="0.2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31</v>
      </c>
      <c r="E95" s="76" t="s">
        <v>46</v>
      </c>
      <c r="F95" s="77">
        <v>20</v>
      </c>
      <c r="G95" s="77">
        <v>1</v>
      </c>
      <c r="H95" s="77">
        <v>1</v>
      </c>
      <c r="I95" s="77">
        <v>9</v>
      </c>
      <c r="J95" s="78">
        <v>43</v>
      </c>
      <c r="K95" s="91" t="s">
        <v>47</v>
      </c>
      <c r="L95" s="61">
        <v>5.64</v>
      </c>
    </row>
    <row r="96" spans="1:12" ht="15" x14ac:dyDescent="0.25">
      <c r="A96" s="23"/>
      <c r="B96" s="15"/>
      <c r="C96" s="11"/>
      <c r="D96" s="7" t="s">
        <v>32</v>
      </c>
      <c r="E96" s="76" t="s">
        <v>52</v>
      </c>
      <c r="F96" s="77">
        <v>40</v>
      </c>
      <c r="G96" s="77">
        <v>1</v>
      </c>
      <c r="H96" s="77">
        <v>1</v>
      </c>
      <c r="I96" s="77">
        <v>7</v>
      </c>
      <c r="J96" s="78">
        <v>38</v>
      </c>
      <c r="K96" s="91" t="s">
        <v>53</v>
      </c>
      <c r="L96" s="61">
        <v>6.43</v>
      </c>
    </row>
    <row r="97" spans="1:12" ht="15" x14ac:dyDescent="0.25">
      <c r="A97" s="23"/>
      <c r="B97" s="15"/>
      <c r="C97" s="11"/>
      <c r="D97" s="6" t="s">
        <v>22</v>
      </c>
      <c r="E97" s="76" t="s">
        <v>43</v>
      </c>
      <c r="F97" s="77">
        <v>200</v>
      </c>
      <c r="G97" s="77" t="s">
        <v>44</v>
      </c>
      <c r="H97" s="77" t="s">
        <v>44</v>
      </c>
      <c r="I97" s="77">
        <v>9</v>
      </c>
      <c r="J97" s="78">
        <v>36</v>
      </c>
      <c r="K97" s="91" t="s">
        <v>45</v>
      </c>
      <c r="L97" s="61">
        <v>2.37</v>
      </c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10">
        <f>SUM(F91:F97)</f>
        <v>700</v>
      </c>
      <c r="G99" s="110">
        <f>SUM(G91:G96)</f>
        <v>24</v>
      </c>
      <c r="H99" s="110">
        <f>SUM(H91:H97)</f>
        <v>26</v>
      </c>
      <c r="I99" s="110">
        <f>SUM(I91:I97)</f>
        <v>96</v>
      </c>
      <c r="J99" s="110">
        <f>SUM(J91:J97)</f>
        <v>682</v>
      </c>
      <c r="K99" s="25"/>
      <c r="L99" s="19">
        <f>SUM(L91:L97)</f>
        <v>92.640000000000015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17" t="s">
        <v>4</v>
      </c>
      <c r="D100" s="118"/>
      <c r="E100" s="31"/>
      <c r="F100" s="111">
        <f>F89+F99</f>
        <v>1200</v>
      </c>
      <c r="G100" s="111">
        <f>G89+G99</f>
        <v>42</v>
      </c>
      <c r="H100" s="111">
        <f>H89+H99</f>
        <v>45</v>
      </c>
      <c r="I100" s="111">
        <f>I89+I99</f>
        <v>179</v>
      </c>
      <c r="J100" s="111">
        <f>J89+J99</f>
        <v>1203</v>
      </c>
      <c r="K100" s="32"/>
      <c r="L100" s="32">
        <f>L89+L99</f>
        <v>177.11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92" t="s">
        <v>63</v>
      </c>
      <c r="F101" s="93">
        <v>150</v>
      </c>
      <c r="G101" s="93">
        <v>5</v>
      </c>
      <c r="H101" s="93">
        <v>5</v>
      </c>
      <c r="I101" s="93">
        <v>31</v>
      </c>
      <c r="J101" s="93">
        <v>181</v>
      </c>
      <c r="K101" s="94" t="s">
        <v>64</v>
      </c>
      <c r="L101" s="95">
        <v>12.7</v>
      </c>
    </row>
    <row r="102" spans="1:12" ht="15" x14ac:dyDescent="0.25">
      <c r="A102" s="23"/>
      <c r="B102" s="15"/>
      <c r="C102" s="11"/>
      <c r="D102" s="6" t="s">
        <v>21</v>
      </c>
      <c r="E102" s="57" t="s">
        <v>41</v>
      </c>
      <c r="F102" s="54">
        <v>100</v>
      </c>
      <c r="G102" s="54">
        <v>8</v>
      </c>
      <c r="H102" s="54">
        <v>11</v>
      </c>
      <c r="I102" s="54">
        <v>5</v>
      </c>
      <c r="J102" s="54">
        <v>144</v>
      </c>
      <c r="K102" s="68" t="s">
        <v>42</v>
      </c>
      <c r="L102" s="69">
        <v>56.35</v>
      </c>
    </row>
    <row r="103" spans="1:12" ht="15" x14ac:dyDescent="0.25">
      <c r="A103" s="23"/>
      <c r="B103" s="15"/>
      <c r="C103" s="11"/>
      <c r="D103" s="7" t="s">
        <v>22</v>
      </c>
      <c r="E103" s="53" t="s">
        <v>43</v>
      </c>
      <c r="F103" s="54">
        <v>200</v>
      </c>
      <c r="G103" s="54" t="s">
        <v>44</v>
      </c>
      <c r="H103" s="54" t="s">
        <v>44</v>
      </c>
      <c r="I103" s="54">
        <v>9</v>
      </c>
      <c r="J103" s="54">
        <v>36</v>
      </c>
      <c r="K103" s="68" t="s">
        <v>45</v>
      </c>
      <c r="L103" s="95">
        <v>4</v>
      </c>
    </row>
    <row r="104" spans="1:12" ht="15" x14ac:dyDescent="0.25">
      <c r="A104" s="23"/>
      <c r="B104" s="15"/>
      <c r="C104" s="11"/>
      <c r="D104" s="7" t="s">
        <v>23</v>
      </c>
      <c r="E104" s="53" t="s">
        <v>46</v>
      </c>
      <c r="F104" s="54">
        <v>50</v>
      </c>
      <c r="G104" s="54">
        <v>3</v>
      </c>
      <c r="H104" s="54">
        <v>1</v>
      </c>
      <c r="I104" s="54">
        <v>22</v>
      </c>
      <c r="J104" s="54">
        <v>109</v>
      </c>
      <c r="K104" s="68" t="s">
        <v>47</v>
      </c>
      <c r="L104" s="95">
        <v>11.42</v>
      </c>
    </row>
    <row r="105" spans="1:12" ht="15" x14ac:dyDescent="0.25">
      <c r="A105" s="23"/>
      <c r="B105" s="15"/>
      <c r="C105" s="11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SUM(F101:F104)</f>
        <v>500</v>
      </c>
      <c r="G108" s="19">
        <f>SUM(G101:G105)</f>
        <v>16</v>
      </c>
      <c r="H108" s="19">
        <f>SUM(H101:H105)</f>
        <v>17</v>
      </c>
      <c r="I108" s="19">
        <f>SUM(I101:I105)</f>
        <v>67</v>
      </c>
      <c r="J108" s="19">
        <f>SUM(J101:J104)</f>
        <v>470</v>
      </c>
      <c r="K108" s="25"/>
      <c r="L108" s="19">
        <f>SUM(L101:L105)</f>
        <v>84.47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27</v>
      </c>
      <c r="E110" s="53" t="s">
        <v>67</v>
      </c>
      <c r="F110" s="54">
        <v>200</v>
      </c>
      <c r="G110" s="54">
        <v>6</v>
      </c>
      <c r="H110" s="54">
        <v>5</v>
      </c>
      <c r="I110" s="54">
        <v>23</v>
      </c>
      <c r="J110" s="54">
        <v>114</v>
      </c>
      <c r="K110" s="96" t="s">
        <v>68</v>
      </c>
      <c r="L110" s="97">
        <v>16.23</v>
      </c>
    </row>
    <row r="111" spans="1:12" ht="15" x14ac:dyDescent="0.25">
      <c r="A111" s="23"/>
      <c r="B111" s="15"/>
      <c r="C111" s="11"/>
      <c r="D111" s="7" t="s">
        <v>28</v>
      </c>
      <c r="E111" s="57" t="s">
        <v>78</v>
      </c>
      <c r="F111" s="88">
        <v>100</v>
      </c>
      <c r="G111" s="88">
        <v>10</v>
      </c>
      <c r="H111" s="88">
        <v>13</v>
      </c>
      <c r="I111" s="88">
        <v>1</v>
      </c>
      <c r="J111" s="90">
        <v>253</v>
      </c>
      <c r="K111" s="98" t="s">
        <v>79</v>
      </c>
      <c r="L111" s="97">
        <v>50.18</v>
      </c>
    </row>
    <row r="112" spans="1:12" ht="15" x14ac:dyDescent="0.25">
      <c r="A112" s="23"/>
      <c r="B112" s="15"/>
      <c r="C112" s="11"/>
      <c r="D112" s="7" t="s">
        <v>29</v>
      </c>
      <c r="E112" s="57" t="s">
        <v>39</v>
      </c>
      <c r="F112" s="88">
        <v>150</v>
      </c>
      <c r="G112" s="88">
        <v>5</v>
      </c>
      <c r="H112" s="88">
        <v>5</v>
      </c>
      <c r="I112" s="88">
        <v>55</v>
      </c>
      <c r="J112" s="90">
        <v>187</v>
      </c>
      <c r="K112" s="98" t="s">
        <v>40</v>
      </c>
      <c r="L112" s="97">
        <v>11.22</v>
      </c>
    </row>
    <row r="113" spans="1:12" ht="15" x14ac:dyDescent="0.2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31</v>
      </c>
      <c r="E114" s="57" t="s">
        <v>46</v>
      </c>
      <c r="F114" s="84">
        <v>20</v>
      </c>
      <c r="G114" s="84">
        <v>1</v>
      </c>
      <c r="H114" s="84">
        <v>1</v>
      </c>
      <c r="I114" s="84">
        <v>9</v>
      </c>
      <c r="J114" s="99">
        <v>43</v>
      </c>
      <c r="K114" s="98" t="s">
        <v>47</v>
      </c>
      <c r="L114" s="87">
        <v>5.53</v>
      </c>
    </row>
    <row r="115" spans="1:12" ht="15" x14ac:dyDescent="0.25">
      <c r="A115" s="23"/>
      <c r="B115" s="15"/>
      <c r="C115" s="11"/>
      <c r="D115" s="7" t="s">
        <v>32</v>
      </c>
      <c r="E115" s="57" t="s">
        <v>52</v>
      </c>
      <c r="F115" s="84">
        <v>40</v>
      </c>
      <c r="G115" s="84">
        <v>1</v>
      </c>
      <c r="H115" s="84">
        <v>1</v>
      </c>
      <c r="I115" s="84">
        <v>7</v>
      </c>
      <c r="J115" s="99">
        <v>38</v>
      </c>
      <c r="K115" s="98" t="s">
        <v>53</v>
      </c>
      <c r="L115" s="87">
        <v>6.57</v>
      </c>
    </row>
    <row r="116" spans="1:12" ht="15" x14ac:dyDescent="0.25">
      <c r="A116" s="23"/>
      <c r="B116" s="15"/>
      <c r="C116" s="11"/>
      <c r="D116" s="6" t="s">
        <v>22</v>
      </c>
      <c r="E116" s="57" t="s">
        <v>43</v>
      </c>
      <c r="F116" s="84">
        <v>200</v>
      </c>
      <c r="G116" s="84" t="s">
        <v>44</v>
      </c>
      <c r="H116" s="84" t="s">
        <v>44</v>
      </c>
      <c r="I116" s="84">
        <v>9</v>
      </c>
      <c r="J116" s="99">
        <v>36</v>
      </c>
      <c r="K116" s="98" t="s">
        <v>45</v>
      </c>
      <c r="L116" s="100">
        <v>2.91</v>
      </c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SUM(F110:F116)</f>
        <v>710</v>
      </c>
      <c r="G118" s="19">
        <f>SUM(G110:G115)</f>
        <v>23</v>
      </c>
      <c r="H118" s="19">
        <f>SUM(H110:H115)</f>
        <v>25</v>
      </c>
      <c r="I118" s="19">
        <f>SUM(I110:I116)</f>
        <v>104</v>
      </c>
      <c r="J118" s="19">
        <f>SUM(J110:J116)</f>
        <v>671</v>
      </c>
      <c r="K118" s="25"/>
      <c r="L118" s="19">
        <f>SUM(L110:L116)</f>
        <v>92.639999999999986</v>
      </c>
    </row>
    <row r="119" spans="1:12" ht="15.75" thickBot="1" x14ac:dyDescent="0.25">
      <c r="A119" s="29">
        <f>A101</f>
        <v>2</v>
      </c>
      <c r="B119" s="30">
        <f>B101</f>
        <v>1</v>
      </c>
      <c r="C119" s="117" t="s">
        <v>4</v>
      </c>
      <c r="D119" s="118"/>
      <c r="E119" s="31"/>
      <c r="F119" s="32">
        <f>F108+F118</f>
        <v>1210</v>
      </c>
      <c r="G119" s="32">
        <f>G108+G118</f>
        <v>39</v>
      </c>
      <c r="H119" s="32">
        <f>H108+H118</f>
        <v>42</v>
      </c>
      <c r="I119" s="32">
        <f>I108+I118</f>
        <v>171</v>
      </c>
      <c r="J119" s="32">
        <f>J108+J118</f>
        <v>1141</v>
      </c>
      <c r="K119" s="32"/>
      <c r="L119" s="32">
        <f>L108+L118</f>
        <v>177.10999999999999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92" t="s">
        <v>86</v>
      </c>
      <c r="F120" s="93">
        <v>200</v>
      </c>
      <c r="G120" s="93">
        <v>8</v>
      </c>
      <c r="H120" s="93">
        <v>10</v>
      </c>
      <c r="I120" s="93">
        <v>35</v>
      </c>
      <c r="J120" s="93">
        <v>261</v>
      </c>
      <c r="K120" s="101" t="s">
        <v>87</v>
      </c>
      <c r="L120" s="102">
        <v>37.53</v>
      </c>
    </row>
    <row r="121" spans="1:12" ht="15" x14ac:dyDescent="0.25">
      <c r="A121" s="14"/>
      <c r="B121" s="15"/>
      <c r="C121" s="11"/>
      <c r="D121" s="6" t="s">
        <v>88</v>
      </c>
      <c r="E121" s="53" t="s">
        <v>74</v>
      </c>
      <c r="F121" s="54">
        <v>53</v>
      </c>
      <c r="G121" s="54">
        <v>6</v>
      </c>
      <c r="H121" s="54">
        <v>5</v>
      </c>
      <c r="I121" s="54" t="s">
        <v>44</v>
      </c>
      <c r="J121" s="54">
        <v>65</v>
      </c>
      <c r="K121" s="75" t="s">
        <v>75</v>
      </c>
      <c r="L121" s="103">
        <v>34.630000000000003</v>
      </c>
    </row>
    <row r="122" spans="1:12" ht="15" x14ac:dyDescent="0.25">
      <c r="A122" s="14"/>
      <c r="B122" s="15"/>
      <c r="C122" s="11"/>
      <c r="D122" s="7" t="s">
        <v>22</v>
      </c>
      <c r="E122" s="53" t="s">
        <v>43</v>
      </c>
      <c r="F122" s="54">
        <v>200</v>
      </c>
      <c r="G122" s="54" t="s">
        <v>44</v>
      </c>
      <c r="H122" s="54" t="s">
        <v>44</v>
      </c>
      <c r="I122" s="54">
        <v>9</v>
      </c>
      <c r="J122" s="54">
        <v>36</v>
      </c>
      <c r="K122" s="75" t="s">
        <v>45</v>
      </c>
      <c r="L122" s="102">
        <v>3.19</v>
      </c>
    </row>
    <row r="123" spans="1:12" ht="15" x14ac:dyDescent="0.25">
      <c r="A123" s="14"/>
      <c r="B123" s="15"/>
      <c r="C123" s="11"/>
      <c r="D123" s="7" t="s">
        <v>23</v>
      </c>
      <c r="E123" s="53" t="s">
        <v>46</v>
      </c>
      <c r="F123" s="54">
        <v>50</v>
      </c>
      <c r="G123" s="54">
        <v>3</v>
      </c>
      <c r="H123" s="54">
        <v>1</v>
      </c>
      <c r="I123" s="54">
        <v>22</v>
      </c>
      <c r="J123" s="54">
        <v>109</v>
      </c>
      <c r="K123" s="75" t="s">
        <v>47</v>
      </c>
      <c r="L123" s="102">
        <v>9.1199999999999992</v>
      </c>
    </row>
    <row r="124" spans="1:12" ht="15" x14ac:dyDescent="0.25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SUM(F120:F123)</f>
        <v>503</v>
      </c>
      <c r="G127" s="19">
        <f>SUM(G120:G124)</f>
        <v>17</v>
      </c>
      <c r="H127" s="19">
        <f>SUM(H120:H124)</f>
        <v>16</v>
      </c>
      <c r="I127" s="19">
        <f>SUM(I120:I123)</f>
        <v>66</v>
      </c>
      <c r="J127" s="19">
        <f>SUM(J120:J123)</f>
        <v>471</v>
      </c>
      <c r="K127" s="25"/>
      <c r="L127" s="19">
        <f>SUM(L120:L123)</f>
        <v>84.47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27</v>
      </c>
      <c r="E129" s="104" t="s">
        <v>76</v>
      </c>
      <c r="F129" s="93">
        <v>200</v>
      </c>
      <c r="G129" s="93">
        <v>8</v>
      </c>
      <c r="H129" s="93">
        <v>7</v>
      </c>
      <c r="I129" s="93">
        <v>15</v>
      </c>
      <c r="J129" s="93">
        <v>172</v>
      </c>
      <c r="K129" s="94" t="s">
        <v>77</v>
      </c>
      <c r="L129" s="102">
        <v>10.220000000000001</v>
      </c>
    </row>
    <row r="130" spans="1:12" ht="15" x14ac:dyDescent="0.25">
      <c r="A130" s="14"/>
      <c r="B130" s="15"/>
      <c r="C130" s="11"/>
      <c r="D130" s="7" t="s">
        <v>28</v>
      </c>
      <c r="E130" s="105" t="s">
        <v>89</v>
      </c>
      <c r="F130" s="93">
        <v>100</v>
      </c>
      <c r="G130" s="93">
        <v>10</v>
      </c>
      <c r="H130" s="93">
        <v>13</v>
      </c>
      <c r="I130" s="93">
        <v>35</v>
      </c>
      <c r="J130" s="106">
        <v>249</v>
      </c>
      <c r="K130" s="94" t="s">
        <v>90</v>
      </c>
      <c r="L130" s="102">
        <v>40.61</v>
      </c>
    </row>
    <row r="131" spans="1:12" ht="15" x14ac:dyDescent="0.25">
      <c r="A131" s="14"/>
      <c r="B131" s="15"/>
      <c r="C131" s="11"/>
      <c r="D131" s="7" t="s">
        <v>29</v>
      </c>
      <c r="E131" s="57" t="s">
        <v>84</v>
      </c>
      <c r="F131" s="58">
        <v>150</v>
      </c>
      <c r="G131" s="58">
        <v>3</v>
      </c>
      <c r="H131" s="58">
        <v>4</v>
      </c>
      <c r="I131" s="58">
        <v>20</v>
      </c>
      <c r="J131" s="59">
        <v>132</v>
      </c>
      <c r="K131" s="60" t="s">
        <v>85</v>
      </c>
      <c r="L131" s="102">
        <v>31.12</v>
      </c>
    </row>
    <row r="132" spans="1:12" ht="15" x14ac:dyDescent="0.2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31</v>
      </c>
      <c r="E133" s="105" t="s">
        <v>46</v>
      </c>
      <c r="F133" s="84">
        <v>20</v>
      </c>
      <c r="G133" s="84">
        <v>1</v>
      </c>
      <c r="H133" s="84">
        <v>1</v>
      </c>
      <c r="I133" s="84">
        <v>9</v>
      </c>
      <c r="J133" s="99">
        <v>43</v>
      </c>
      <c r="K133" s="60" t="s">
        <v>47</v>
      </c>
      <c r="L133" s="102">
        <v>4.32</v>
      </c>
    </row>
    <row r="134" spans="1:12" ht="15" x14ac:dyDescent="0.25">
      <c r="A134" s="14"/>
      <c r="B134" s="15"/>
      <c r="C134" s="11"/>
      <c r="D134" s="7" t="s">
        <v>32</v>
      </c>
      <c r="E134" s="105" t="s">
        <v>52</v>
      </c>
      <c r="F134" s="84">
        <v>40</v>
      </c>
      <c r="G134" s="84">
        <v>1</v>
      </c>
      <c r="H134" s="84">
        <v>1</v>
      </c>
      <c r="I134" s="84">
        <v>7</v>
      </c>
      <c r="J134" s="99">
        <v>38</v>
      </c>
      <c r="K134" s="60" t="s">
        <v>53</v>
      </c>
      <c r="L134" s="102">
        <v>4.0999999999999996</v>
      </c>
    </row>
    <row r="135" spans="1:12" ht="15" x14ac:dyDescent="0.25">
      <c r="A135" s="14"/>
      <c r="B135" s="15"/>
      <c r="C135" s="11"/>
      <c r="D135" s="6" t="s">
        <v>22</v>
      </c>
      <c r="E135" s="105" t="s">
        <v>43</v>
      </c>
      <c r="F135" s="84">
        <v>200</v>
      </c>
      <c r="G135" s="84" t="s">
        <v>44</v>
      </c>
      <c r="H135" s="84" t="s">
        <v>44</v>
      </c>
      <c r="I135" s="84">
        <v>9</v>
      </c>
      <c r="J135" s="99">
        <v>36</v>
      </c>
      <c r="K135" s="60" t="s">
        <v>45</v>
      </c>
      <c r="L135" s="100">
        <v>2.27</v>
      </c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SUM(F129:F135)</f>
        <v>710</v>
      </c>
      <c r="G137" s="19">
        <f>SUM(G129:G134)</f>
        <v>23</v>
      </c>
      <c r="H137" s="19">
        <f>SUM(H129:H134)</f>
        <v>26</v>
      </c>
      <c r="I137" s="19">
        <f>SUM(I129:I135)</f>
        <v>95</v>
      </c>
      <c r="J137" s="19">
        <f>SUM(J129:J135)</f>
        <v>670</v>
      </c>
      <c r="K137" s="25"/>
      <c r="L137" s="19">
        <f>SUM(L129:L135)</f>
        <v>92.64</v>
      </c>
    </row>
    <row r="138" spans="1:12" ht="15.75" thickBot="1" x14ac:dyDescent="0.25">
      <c r="A138" s="33">
        <f>A120</f>
        <v>2</v>
      </c>
      <c r="B138" s="33">
        <f>B120</f>
        <v>2</v>
      </c>
      <c r="C138" s="117" t="s">
        <v>4</v>
      </c>
      <c r="D138" s="118"/>
      <c r="E138" s="31"/>
      <c r="F138" s="32">
        <f>F127+F137</f>
        <v>1213</v>
      </c>
      <c r="G138" s="32">
        <f>G127+G137</f>
        <v>40</v>
      </c>
      <c r="H138" s="32">
        <f>H127+H137</f>
        <v>42</v>
      </c>
      <c r="I138" s="32">
        <f>I127+I137</f>
        <v>161</v>
      </c>
      <c r="J138" s="32">
        <f>J127+J137</f>
        <v>1141</v>
      </c>
      <c r="K138" s="32"/>
      <c r="L138" s="32">
        <f>L127+L137</f>
        <v>177.11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8" t="s">
        <v>39</v>
      </c>
      <c r="F139" s="49">
        <v>160</v>
      </c>
      <c r="G139" s="49">
        <v>5</v>
      </c>
      <c r="H139" s="49">
        <v>5</v>
      </c>
      <c r="I139" s="49">
        <v>36</v>
      </c>
      <c r="J139" s="49">
        <v>199</v>
      </c>
      <c r="K139" s="107" t="s">
        <v>40</v>
      </c>
      <c r="L139" s="108">
        <v>11.49</v>
      </c>
    </row>
    <row r="140" spans="1:12" ht="15" x14ac:dyDescent="0.25">
      <c r="A140" s="23"/>
      <c r="B140" s="15"/>
      <c r="C140" s="11"/>
      <c r="D140" s="6" t="s">
        <v>21</v>
      </c>
      <c r="E140" s="57" t="s">
        <v>65</v>
      </c>
      <c r="F140" s="84">
        <v>90</v>
      </c>
      <c r="G140" s="84">
        <v>11</v>
      </c>
      <c r="H140" s="84">
        <v>13</v>
      </c>
      <c r="I140" s="84">
        <v>3</v>
      </c>
      <c r="J140" s="99">
        <v>242</v>
      </c>
      <c r="K140" s="60" t="s">
        <v>91</v>
      </c>
      <c r="L140" s="87">
        <v>56.81</v>
      </c>
    </row>
    <row r="141" spans="1:12" ht="15" x14ac:dyDescent="0.25">
      <c r="A141" s="23"/>
      <c r="B141" s="15"/>
      <c r="C141" s="11"/>
      <c r="D141" s="7" t="s">
        <v>22</v>
      </c>
      <c r="E141" s="53" t="s">
        <v>43</v>
      </c>
      <c r="F141" s="54">
        <v>200</v>
      </c>
      <c r="G141" s="54" t="s">
        <v>44</v>
      </c>
      <c r="H141" s="54" t="s">
        <v>44</v>
      </c>
      <c r="I141" s="54">
        <v>9</v>
      </c>
      <c r="J141" s="54">
        <v>36</v>
      </c>
      <c r="K141" s="68" t="s">
        <v>45</v>
      </c>
      <c r="L141" s="87">
        <v>8.6999999999999993</v>
      </c>
    </row>
    <row r="142" spans="1:12" ht="15.75" customHeight="1" x14ac:dyDescent="0.25">
      <c r="A142" s="23"/>
      <c r="B142" s="15"/>
      <c r="C142" s="11"/>
      <c r="D142" s="7" t="s">
        <v>23</v>
      </c>
      <c r="E142" s="53" t="s">
        <v>46</v>
      </c>
      <c r="F142" s="54">
        <v>50</v>
      </c>
      <c r="G142" s="54">
        <v>3</v>
      </c>
      <c r="H142" s="54">
        <v>1</v>
      </c>
      <c r="I142" s="54">
        <v>22</v>
      </c>
      <c r="J142" s="54">
        <v>109</v>
      </c>
      <c r="K142" s="68" t="s">
        <v>47</v>
      </c>
      <c r="L142" s="87">
        <v>7.47</v>
      </c>
    </row>
    <row r="143" spans="1:12" ht="15" x14ac:dyDescent="0.25">
      <c r="A143" s="23"/>
      <c r="B143" s="15"/>
      <c r="C143" s="11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SUM(F139:F142)</f>
        <v>500</v>
      </c>
      <c r="G146" s="19">
        <f>SUM(G139:G142)</f>
        <v>19</v>
      </c>
      <c r="H146" s="19">
        <f>SUM(H139:H142)</f>
        <v>19</v>
      </c>
      <c r="I146" s="19">
        <f>SUM(I139:I142)</f>
        <v>70</v>
      </c>
      <c r="J146" s="19">
        <f>SUM(J139:J142)</f>
        <v>586</v>
      </c>
      <c r="K146" s="25"/>
      <c r="L146" s="19">
        <f>SUM(L139:L142)</f>
        <v>84.47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57" t="s">
        <v>48</v>
      </c>
      <c r="F148" s="58">
        <v>225</v>
      </c>
      <c r="G148" s="58">
        <v>3</v>
      </c>
      <c r="H148" s="58">
        <v>4</v>
      </c>
      <c r="I148" s="58">
        <v>7</v>
      </c>
      <c r="J148" s="59">
        <v>116</v>
      </c>
      <c r="K148" s="74" t="s">
        <v>49</v>
      </c>
      <c r="L148" s="87">
        <v>15.99</v>
      </c>
    </row>
    <row r="149" spans="1:12" ht="15" x14ac:dyDescent="0.25">
      <c r="A149" s="23"/>
      <c r="B149" s="15"/>
      <c r="C149" s="11"/>
      <c r="D149" s="7" t="s">
        <v>28</v>
      </c>
      <c r="E149" s="76" t="s">
        <v>92</v>
      </c>
      <c r="F149" s="77">
        <v>215</v>
      </c>
      <c r="G149" s="77">
        <v>21</v>
      </c>
      <c r="H149" s="77">
        <v>21</v>
      </c>
      <c r="I149" s="77">
        <v>65</v>
      </c>
      <c r="J149" s="78">
        <v>439</v>
      </c>
      <c r="K149" s="79" t="s">
        <v>93</v>
      </c>
      <c r="L149" s="87">
        <v>63.76</v>
      </c>
    </row>
    <row r="150" spans="1:12" ht="15" x14ac:dyDescent="0.2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31</v>
      </c>
      <c r="E152" s="76" t="s">
        <v>46</v>
      </c>
      <c r="F152" s="77">
        <v>20</v>
      </c>
      <c r="G152" s="77">
        <v>1</v>
      </c>
      <c r="H152" s="77">
        <v>1</v>
      </c>
      <c r="I152" s="77">
        <v>9</v>
      </c>
      <c r="J152" s="78">
        <v>43</v>
      </c>
      <c r="K152" s="79" t="s">
        <v>47</v>
      </c>
      <c r="L152" s="87">
        <v>4.75</v>
      </c>
    </row>
    <row r="153" spans="1:12" ht="15" x14ac:dyDescent="0.25">
      <c r="A153" s="23"/>
      <c r="B153" s="15"/>
      <c r="C153" s="11"/>
      <c r="D153" s="7" t="s">
        <v>32</v>
      </c>
      <c r="E153" s="76" t="s">
        <v>52</v>
      </c>
      <c r="F153" s="77">
        <v>40</v>
      </c>
      <c r="G153" s="77">
        <v>1</v>
      </c>
      <c r="H153" s="77">
        <v>1</v>
      </c>
      <c r="I153" s="77">
        <v>7</v>
      </c>
      <c r="J153" s="78">
        <v>38</v>
      </c>
      <c r="K153" s="79" t="s">
        <v>53</v>
      </c>
      <c r="L153" s="87">
        <v>5.64</v>
      </c>
    </row>
    <row r="154" spans="1:12" ht="15" x14ac:dyDescent="0.25">
      <c r="A154" s="23"/>
      <c r="B154" s="15"/>
      <c r="C154" s="11"/>
      <c r="D154" s="6" t="s">
        <v>22</v>
      </c>
      <c r="E154" s="76" t="s">
        <v>43</v>
      </c>
      <c r="F154" s="77">
        <v>200</v>
      </c>
      <c r="G154" s="77" t="s">
        <v>44</v>
      </c>
      <c r="H154" s="77" t="s">
        <v>44</v>
      </c>
      <c r="I154" s="77">
        <v>9</v>
      </c>
      <c r="J154" s="78">
        <v>36</v>
      </c>
      <c r="K154" s="79" t="s">
        <v>45</v>
      </c>
      <c r="L154" s="100">
        <v>2.5</v>
      </c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10">
        <f>SUM(F148:F154)</f>
        <v>700</v>
      </c>
      <c r="G156" s="110">
        <f>SUM(G148:G153)</f>
        <v>26</v>
      </c>
      <c r="H156" s="110">
        <f>SUM(H148:H153)</f>
        <v>27</v>
      </c>
      <c r="I156" s="110">
        <f>SUM(I148:I154)</f>
        <v>97</v>
      </c>
      <c r="J156" s="110">
        <f>SUM(J148:J154)</f>
        <v>672</v>
      </c>
      <c r="K156" s="25"/>
      <c r="L156" s="19">
        <f>SUM(L148:L154)</f>
        <v>92.64</v>
      </c>
    </row>
    <row r="157" spans="1:12" ht="15.75" thickBot="1" x14ac:dyDescent="0.25">
      <c r="A157" s="29">
        <f>A139</f>
        <v>2</v>
      </c>
      <c r="B157" s="30">
        <f>B139</f>
        <v>3</v>
      </c>
      <c r="C157" s="117" t="s">
        <v>4</v>
      </c>
      <c r="D157" s="118"/>
      <c r="E157" s="31"/>
      <c r="F157" s="111">
        <f>F146+F156</f>
        <v>1200</v>
      </c>
      <c r="G157" s="111">
        <f>G146+G156</f>
        <v>45</v>
      </c>
      <c r="H157" s="111">
        <f>H146+H156</f>
        <v>46</v>
      </c>
      <c r="I157" s="111">
        <f>I146+I156</f>
        <v>167</v>
      </c>
      <c r="J157" s="111">
        <f>J146+J156</f>
        <v>1258</v>
      </c>
      <c r="K157" s="32"/>
      <c r="L157" s="32">
        <f>L146+L156</f>
        <v>177.11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62" t="s">
        <v>71</v>
      </c>
      <c r="F158" s="64">
        <v>150</v>
      </c>
      <c r="G158" s="64">
        <v>9</v>
      </c>
      <c r="H158" s="64">
        <v>14</v>
      </c>
      <c r="I158" s="64">
        <v>25</v>
      </c>
      <c r="J158" s="109">
        <v>214</v>
      </c>
      <c r="K158" s="66" t="s">
        <v>72</v>
      </c>
      <c r="L158" s="108">
        <v>37.71</v>
      </c>
    </row>
    <row r="159" spans="1:12" ht="15" x14ac:dyDescent="0.25">
      <c r="A159" s="23"/>
      <c r="B159" s="15"/>
      <c r="C159" s="11"/>
      <c r="D159" s="6" t="s">
        <v>88</v>
      </c>
      <c r="E159" s="57" t="s">
        <v>94</v>
      </c>
      <c r="F159" s="84">
        <v>100</v>
      </c>
      <c r="G159" s="84">
        <v>4</v>
      </c>
      <c r="H159" s="84">
        <v>1</v>
      </c>
      <c r="I159" s="84">
        <v>20</v>
      </c>
      <c r="J159" s="99">
        <v>112</v>
      </c>
      <c r="K159" s="60" t="s">
        <v>95</v>
      </c>
      <c r="L159" s="87">
        <v>32.49</v>
      </c>
    </row>
    <row r="160" spans="1:12" ht="15" x14ac:dyDescent="0.25">
      <c r="A160" s="23"/>
      <c r="B160" s="15"/>
      <c r="C160" s="11"/>
      <c r="D160" s="7" t="s">
        <v>22</v>
      </c>
      <c r="E160" s="53" t="s">
        <v>43</v>
      </c>
      <c r="F160" s="54">
        <v>200</v>
      </c>
      <c r="G160" s="54" t="s">
        <v>44</v>
      </c>
      <c r="H160" s="54" t="s">
        <v>44</v>
      </c>
      <c r="I160" s="54">
        <v>9</v>
      </c>
      <c r="J160" s="54">
        <v>36</v>
      </c>
      <c r="K160" s="68" t="s">
        <v>45</v>
      </c>
      <c r="L160" s="87">
        <v>4.22</v>
      </c>
    </row>
    <row r="161" spans="1:12" ht="15" x14ac:dyDescent="0.25">
      <c r="A161" s="23"/>
      <c r="B161" s="15"/>
      <c r="C161" s="11"/>
      <c r="D161" s="7" t="s">
        <v>23</v>
      </c>
      <c r="E161" s="53" t="s">
        <v>46</v>
      </c>
      <c r="F161" s="54">
        <v>50</v>
      </c>
      <c r="G161" s="54">
        <v>3</v>
      </c>
      <c r="H161" s="54">
        <v>1</v>
      </c>
      <c r="I161" s="54">
        <v>22</v>
      </c>
      <c r="J161" s="54">
        <v>109</v>
      </c>
      <c r="K161" s="68" t="s">
        <v>47</v>
      </c>
      <c r="L161" s="87">
        <v>10.050000000000001</v>
      </c>
    </row>
    <row r="162" spans="1:12" ht="15" x14ac:dyDescent="0.2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10">
        <f>SUM(F158:F161)</f>
        <v>500</v>
      </c>
      <c r="G165" s="110">
        <f>SUM(G158:G162)</f>
        <v>16</v>
      </c>
      <c r="H165" s="110">
        <f>SUM(H158:H162)</f>
        <v>16</v>
      </c>
      <c r="I165" s="110">
        <f>SUM(I158:I161)</f>
        <v>76</v>
      </c>
      <c r="J165" s="110">
        <f>SUM(J158:J162)</f>
        <v>471</v>
      </c>
      <c r="K165" s="25"/>
      <c r="L165" s="19">
        <f>SUM(L158:L161)</f>
        <v>84.47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76" t="s">
        <v>96</v>
      </c>
      <c r="F167" s="77">
        <v>200</v>
      </c>
      <c r="G167" s="77">
        <v>8</v>
      </c>
      <c r="H167" s="77">
        <v>8</v>
      </c>
      <c r="I167" s="77">
        <v>20</v>
      </c>
      <c r="J167" s="78">
        <v>222</v>
      </c>
      <c r="K167" s="79" t="s">
        <v>97</v>
      </c>
      <c r="L167" s="87">
        <v>18.43</v>
      </c>
    </row>
    <row r="168" spans="1:12" ht="15" x14ac:dyDescent="0.25">
      <c r="A168" s="23"/>
      <c r="B168" s="15"/>
      <c r="C168" s="11"/>
      <c r="D168" s="7" t="s">
        <v>28</v>
      </c>
      <c r="E168" s="57" t="s">
        <v>41</v>
      </c>
      <c r="F168" s="54">
        <v>100</v>
      </c>
      <c r="G168" s="54">
        <v>8</v>
      </c>
      <c r="H168" s="54">
        <v>11</v>
      </c>
      <c r="I168" s="54">
        <v>5</v>
      </c>
      <c r="J168" s="54">
        <v>144</v>
      </c>
      <c r="K168" s="75" t="s">
        <v>42</v>
      </c>
      <c r="L168" s="87">
        <v>47.62</v>
      </c>
    </row>
    <row r="169" spans="1:12" ht="15" x14ac:dyDescent="0.25">
      <c r="A169" s="23"/>
      <c r="B169" s="15"/>
      <c r="C169" s="11"/>
      <c r="D169" s="7" t="s">
        <v>29</v>
      </c>
      <c r="E169" s="57" t="s">
        <v>39</v>
      </c>
      <c r="F169" s="88">
        <v>150</v>
      </c>
      <c r="G169" s="88">
        <v>5</v>
      </c>
      <c r="H169" s="88">
        <v>5</v>
      </c>
      <c r="I169" s="88">
        <v>55</v>
      </c>
      <c r="J169" s="90">
        <v>187</v>
      </c>
      <c r="K169" s="60" t="s">
        <v>40</v>
      </c>
      <c r="L169" s="87">
        <v>12.33</v>
      </c>
    </row>
    <row r="170" spans="1:12" ht="15" x14ac:dyDescent="0.2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31</v>
      </c>
      <c r="E171" s="76" t="s">
        <v>46</v>
      </c>
      <c r="F171" s="77">
        <v>20</v>
      </c>
      <c r="G171" s="77">
        <v>1</v>
      </c>
      <c r="H171" s="77">
        <v>1</v>
      </c>
      <c r="I171" s="77">
        <v>9</v>
      </c>
      <c r="J171" s="78">
        <v>43</v>
      </c>
      <c r="K171" s="79" t="s">
        <v>47</v>
      </c>
      <c r="L171" s="87">
        <v>4.8099999999999996</v>
      </c>
    </row>
    <row r="172" spans="1:12" ht="15" x14ac:dyDescent="0.25">
      <c r="A172" s="23"/>
      <c r="B172" s="15"/>
      <c r="C172" s="11"/>
      <c r="D172" s="7" t="s">
        <v>32</v>
      </c>
      <c r="E172" s="76" t="s">
        <v>52</v>
      </c>
      <c r="F172" s="77">
        <v>40</v>
      </c>
      <c r="G172" s="77">
        <v>1</v>
      </c>
      <c r="H172" s="77">
        <v>1</v>
      </c>
      <c r="I172" s="77">
        <v>7</v>
      </c>
      <c r="J172" s="78">
        <v>38</v>
      </c>
      <c r="K172" s="79" t="s">
        <v>53</v>
      </c>
      <c r="L172" s="87">
        <v>6.08</v>
      </c>
    </row>
    <row r="173" spans="1:12" ht="15" x14ac:dyDescent="0.25">
      <c r="A173" s="23"/>
      <c r="B173" s="15"/>
      <c r="C173" s="11"/>
      <c r="D173" s="6" t="s">
        <v>22</v>
      </c>
      <c r="E173" s="76" t="s">
        <v>43</v>
      </c>
      <c r="F173" s="77">
        <v>200</v>
      </c>
      <c r="G173" s="77" t="s">
        <v>44</v>
      </c>
      <c r="H173" s="77" t="s">
        <v>44</v>
      </c>
      <c r="I173" s="77">
        <v>9</v>
      </c>
      <c r="J173" s="78">
        <v>36</v>
      </c>
      <c r="K173" s="79" t="s">
        <v>45</v>
      </c>
      <c r="L173" s="87">
        <v>3.37</v>
      </c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10">
        <f>SUM(F167:F173)</f>
        <v>710</v>
      </c>
      <c r="G175" s="110">
        <f>SUM(G167:G172)</f>
        <v>23</v>
      </c>
      <c r="H175" s="110">
        <f>SUM(H167:H172)</f>
        <v>26</v>
      </c>
      <c r="I175" s="110">
        <f>SUM(I167:I173)</f>
        <v>105</v>
      </c>
      <c r="J175" s="110">
        <f>SUM(J167:J173)</f>
        <v>670</v>
      </c>
      <c r="K175" s="25"/>
      <c r="L175" s="19">
        <f>SUM(L167:L173)</f>
        <v>92.64</v>
      </c>
    </row>
    <row r="176" spans="1:12" ht="15.75" thickBot="1" x14ac:dyDescent="0.25">
      <c r="A176" s="29">
        <f>A158</f>
        <v>2</v>
      </c>
      <c r="B176" s="30">
        <f>B158</f>
        <v>4</v>
      </c>
      <c r="C176" s="117" t="s">
        <v>4</v>
      </c>
      <c r="D176" s="118"/>
      <c r="E176" s="31"/>
      <c r="F176" s="111">
        <f>F165+F175</f>
        <v>1210</v>
      </c>
      <c r="G176" s="111">
        <f>G165+G175</f>
        <v>39</v>
      </c>
      <c r="H176" s="111">
        <f>H165+H175</f>
        <v>42</v>
      </c>
      <c r="I176" s="111">
        <f>I165+I175</f>
        <v>181</v>
      </c>
      <c r="J176" s="111">
        <f>J165+J175</f>
        <v>1141</v>
      </c>
      <c r="K176" s="32"/>
      <c r="L176" s="32">
        <f>L165+L175</f>
        <v>177.11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62" t="s">
        <v>98</v>
      </c>
      <c r="F177" s="64">
        <v>160</v>
      </c>
      <c r="G177" s="64">
        <v>4</v>
      </c>
      <c r="H177" s="64">
        <v>5</v>
      </c>
      <c r="I177" s="64">
        <v>37</v>
      </c>
      <c r="J177" s="109">
        <v>226</v>
      </c>
      <c r="K177" s="66" t="s">
        <v>99</v>
      </c>
      <c r="L177" s="108">
        <v>15.77</v>
      </c>
    </row>
    <row r="178" spans="1:12" ht="15" x14ac:dyDescent="0.25">
      <c r="A178" s="23"/>
      <c r="B178" s="15"/>
      <c r="C178" s="11"/>
      <c r="D178" s="6" t="s">
        <v>21</v>
      </c>
      <c r="E178" s="57" t="s">
        <v>78</v>
      </c>
      <c r="F178" s="84">
        <v>100</v>
      </c>
      <c r="G178" s="84">
        <v>10</v>
      </c>
      <c r="H178" s="84">
        <v>13</v>
      </c>
      <c r="I178" s="84">
        <v>1</v>
      </c>
      <c r="J178" s="99">
        <v>189</v>
      </c>
      <c r="K178" s="60" t="s">
        <v>79</v>
      </c>
      <c r="L178" s="87">
        <v>57.45</v>
      </c>
    </row>
    <row r="179" spans="1:12" ht="15" x14ac:dyDescent="0.25">
      <c r="A179" s="23"/>
      <c r="B179" s="15"/>
      <c r="C179" s="11"/>
      <c r="D179" s="7" t="s">
        <v>22</v>
      </c>
      <c r="E179" s="53" t="s">
        <v>43</v>
      </c>
      <c r="F179" s="54">
        <v>200</v>
      </c>
      <c r="G179" s="54" t="s">
        <v>44</v>
      </c>
      <c r="H179" s="54" t="s">
        <v>44</v>
      </c>
      <c r="I179" s="54">
        <v>9</v>
      </c>
      <c r="J179" s="54">
        <v>36</v>
      </c>
      <c r="K179" s="68" t="s">
        <v>45</v>
      </c>
      <c r="L179" s="87">
        <v>3.33</v>
      </c>
    </row>
    <row r="180" spans="1:12" ht="15" x14ac:dyDescent="0.25">
      <c r="A180" s="23"/>
      <c r="B180" s="15"/>
      <c r="C180" s="11"/>
      <c r="D180" s="7" t="s">
        <v>23</v>
      </c>
      <c r="E180" s="53" t="s">
        <v>46</v>
      </c>
      <c r="F180" s="54">
        <v>50</v>
      </c>
      <c r="G180" s="54">
        <v>3</v>
      </c>
      <c r="H180" s="54">
        <v>1</v>
      </c>
      <c r="I180" s="54">
        <v>22</v>
      </c>
      <c r="J180" s="54">
        <v>109</v>
      </c>
      <c r="K180" s="68" t="s">
        <v>47</v>
      </c>
      <c r="L180" s="87">
        <v>7.92</v>
      </c>
    </row>
    <row r="181" spans="1:12" ht="15" x14ac:dyDescent="0.2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10">
        <f>SUM(F177:F181)</f>
        <v>510</v>
      </c>
      <c r="G184" s="110">
        <f>SUM(G177:G181)</f>
        <v>17</v>
      </c>
      <c r="H184" s="110">
        <f>SUM(H177:H181)</f>
        <v>19</v>
      </c>
      <c r="I184" s="110">
        <f>SUM(I177:I181)</f>
        <v>69</v>
      </c>
      <c r="J184" s="110">
        <f>SUM(J177:J181)</f>
        <v>560</v>
      </c>
      <c r="K184" s="25"/>
      <c r="L184" s="19">
        <f>SUM(L177:L180)</f>
        <v>84.47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76" t="s">
        <v>100</v>
      </c>
      <c r="F186" s="58">
        <v>220</v>
      </c>
      <c r="G186" s="58">
        <v>4</v>
      </c>
      <c r="H186" s="58">
        <v>4</v>
      </c>
      <c r="I186" s="58">
        <v>41</v>
      </c>
      <c r="J186" s="59">
        <v>159</v>
      </c>
      <c r="K186" s="74" t="s">
        <v>101</v>
      </c>
      <c r="L186" s="87">
        <v>14.53</v>
      </c>
    </row>
    <row r="187" spans="1:12" ht="15" x14ac:dyDescent="0.25">
      <c r="A187" s="23"/>
      <c r="B187" s="15"/>
      <c r="C187" s="11"/>
      <c r="D187" s="7" t="s">
        <v>28</v>
      </c>
      <c r="E187" s="76" t="s">
        <v>61</v>
      </c>
      <c r="F187" s="58">
        <v>220</v>
      </c>
      <c r="G187" s="58">
        <v>17</v>
      </c>
      <c r="H187" s="58">
        <v>16</v>
      </c>
      <c r="I187" s="58">
        <v>29</v>
      </c>
      <c r="J187" s="59">
        <v>394</v>
      </c>
      <c r="K187" s="74" t="s">
        <v>62</v>
      </c>
      <c r="L187" s="87">
        <v>63.55</v>
      </c>
    </row>
    <row r="188" spans="1:12" ht="15" x14ac:dyDescent="0.2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31</v>
      </c>
      <c r="E190" s="76" t="s">
        <v>46</v>
      </c>
      <c r="F190" s="58">
        <v>20</v>
      </c>
      <c r="G190" s="58">
        <v>1</v>
      </c>
      <c r="H190" s="58">
        <v>1</v>
      </c>
      <c r="I190" s="58">
        <v>9</v>
      </c>
      <c r="J190" s="59">
        <v>43</v>
      </c>
      <c r="K190" s="74" t="s">
        <v>47</v>
      </c>
      <c r="L190" s="87">
        <v>4.9400000000000004</v>
      </c>
    </row>
    <row r="191" spans="1:12" ht="15" x14ac:dyDescent="0.25">
      <c r="A191" s="23"/>
      <c r="B191" s="15"/>
      <c r="C191" s="11"/>
      <c r="D191" s="7" t="s">
        <v>32</v>
      </c>
      <c r="E191" s="76" t="s">
        <v>52</v>
      </c>
      <c r="F191" s="58">
        <v>40</v>
      </c>
      <c r="G191" s="58">
        <v>1</v>
      </c>
      <c r="H191" s="58">
        <v>1</v>
      </c>
      <c r="I191" s="58">
        <v>7</v>
      </c>
      <c r="J191" s="59">
        <v>38</v>
      </c>
      <c r="K191" s="74" t="s">
        <v>53</v>
      </c>
      <c r="L191" s="87">
        <v>7.03</v>
      </c>
    </row>
    <row r="192" spans="1:12" ht="15" x14ac:dyDescent="0.25">
      <c r="A192" s="23"/>
      <c r="B192" s="15"/>
      <c r="C192" s="11"/>
      <c r="D192" s="6" t="s">
        <v>22</v>
      </c>
      <c r="E192" s="76" t="s">
        <v>43</v>
      </c>
      <c r="F192" s="58">
        <v>200</v>
      </c>
      <c r="G192" s="58" t="s">
        <v>44</v>
      </c>
      <c r="H192" s="58" t="s">
        <v>44</v>
      </c>
      <c r="I192" s="58">
        <v>9</v>
      </c>
      <c r="J192" s="59">
        <v>36</v>
      </c>
      <c r="K192" s="74" t="s">
        <v>45</v>
      </c>
      <c r="L192" s="100">
        <v>2.59</v>
      </c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10">
        <f>SUM(F186:F192)</f>
        <v>700</v>
      </c>
      <c r="G194" s="110">
        <f>SUM(G186:G192)</f>
        <v>23</v>
      </c>
      <c r="H194" s="110">
        <f>SUM(H186:H191)</f>
        <v>22</v>
      </c>
      <c r="I194" s="110">
        <f>SUM(I186:I192)</f>
        <v>95</v>
      </c>
      <c r="J194" s="110">
        <f>SUM(J186:J192)</f>
        <v>670</v>
      </c>
      <c r="K194" s="25"/>
      <c r="L194" s="19">
        <f>SUM(L186:L192)</f>
        <v>92.64</v>
      </c>
    </row>
    <row r="195" spans="1:12" ht="15.75" thickBot="1" x14ac:dyDescent="0.25">
      <c r="A195" s="29">
        <f>A177</f>
        <v>2</v>
      </c>
      <c r="B195" s="30">
        <f>B177</f>
        <v>5</v>
      </c>
      <c r="C195" s="117" t="s">
        <v>4</v>
      </c>
      <c r="D195" s="118"/>
      <c r="E195" s="31"/>
      <c r="F195" s="111">
        <f>F184+F194</f>
        <v>1210</v>
      </c>
      <c r="G195" s="111">
        <f>G184+G194</f>
        <v>40</v>
      </c>
      <c r="H195" s="111">
        <f>H184+H194</f>
        <v>41</v>
      </c>
      <c r="I195" s="111">
        <f>I184+I194</f>
        <v>164</v>
      </c>
      <c r="J195" s="111">
        <f>J184+J194</f>
        <v>1230</v>
      </c>
      <c r="K195" s="32"/>
      <c r="L195" s="32">
        <f>L184+L194</f>
        <v>177.11</v>
      </c>
    </row>
    <row r="196" spans="1:12" ht="13.5" thickBot="1" x14ac:dyDescent="0.25">
      <c r="A196" s="27"/>
      <c r="B196" s="28"/>
      <c r="C196" s="119" t="s">
        <v>5</v>
      </c>
      <c r="D196" s="119"/>
      <c r="E196" s="119"/>
      <c r="F196" s="34">
        <f>(F24+F43+F62+F81+F100+F119+F138+F157+F176+F195)/10</f>
        <v>1211.5999999999999</v>
      </c>
      <c r="G196" s="34">
        <f>(G24+G43+G62+G81+G100+G119+G138+G157+G176+G195)/10</f>
        <v>40.299999999999997</v>
      </c>
      <c r="H196" s="34">
        <f>(H24+H43+H62+H81+H100+H119+H138+H157+H176+H195)/10</f>
        <v>42.2</v>
      </c>
      <c r="I196" s="34">
        <f>(I24+I43+I62+I81+I100+I119+I138+I157+I176+I195)/10</f>
        <v>170</v>
      </c>
      <c r="J196" s="34">
        <f>(J24+J43+J62+J81+J100+J119+J138+J157+J176+J195)/10</f>
        <v>1183.2</v>
      </c>
      <c r="K196" s="34"/>
      <c r="L196" s="34">
        <f t="shared" ref="L196" si="0">(L24+L43+L62+L81+L100+L119+L138+L157+L176+L195)/(IF(L24=0,0,1)+IF(L43=0,0,1)+IF(L62=0,0,1)+IF(L81=0,0,1)+IF(L100=0,0,1)+IF(L119=0,0,1)+IF(L138=0,0,1)+IF(L157=0,0,1)+IF(L176=0,0,1)+IF(L195=0,0,1))</f>
        <v>177.11000000000004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2026-01-26T05:20:36Z</dcterms:modified>
</cp:coreProperties>
</file>